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X:\AUDITORIAS 2021\AUDITORIAS 2020 40 DIAS ASE\ASE-08722-2021\"/>
    </mc:Choice>
  </mc:AlternateContent>
  <xr:revisionPtr revIDLastSave="0" documentId="13_ncr:1_{1071C497-317B-4978-A880-803A5CFC64B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GRESOS" sheetId="1" r:id="rId1"/>
    <sheet name="INGRESOS" sheetId="2" r:id="rId2"/>
    <sheet name="PROYECCION INGRESO PROPIO" sheetId="3" r:id="rId3"/>
  </sheets>
  <definedNames>
    <definedName name="_xlnm.Print_Area" localSheetId="0">EGRESOS!$A$1:$O$174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5" i="1" l="1"/>
  <c r="O10" i="1"/>
  <c r="O2" i="3"/>
  <c r="E115" i="1" l="1"/>
  <c r="O113" i="1"/>
  <c r="O114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87" i="1"/>
  <c r="O82" i="1"/>
  <c r="O83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12" i="1"/>
  <c r="O13" i="1"/>
  <c r="O14" i="1"/>
  <c r="O16" i="1"/>
  <c r="O18" i="1"/>
  <c r="O19" i="1"/>
  <c r="O20" i="1"/>
  <c r="O21" i="1"/>
  <c r="O22" i="1"/>
  <c r="N8" i="2"/>
  <c r="N9" i="2"/>
  <c r="N7" i="2"/>
  <c r="M10" i="2" l="1"/>
  <c r="M115" i="1"/>
  <c r="L115" i="1"/>
  <c r="K115" i="1"/>
  <c r="J115" i="1"/>
  <c r="I115" i="1"/>
  <c r="H115" i="1"/>
  <c r="G115" i="1"/>
  <c r="F115" i="1"/>
  <c r="D115" i="1"/>
  <c r="C115" i="1"/>
  <c r="O23" i="1"/>
  <c r="N17" i="1"/>
  <c r="O17" i="1" s="1"/>
  <c r="O11" i="1"/>
  <c r="M9" i="1"/>
  <c r="L9" i="1"/>
  <c r="K9" i="1"/>
  <c r="J9" i="1"/>
  <c r="I9" i="1"/>
  <c r="H9" i="1"/>
  <c r="G9" i="1"/>
  <c r="F9" i="1"/>
  <c r="E9" i="1"/>
  <c r="D9" i="1"/>
  <c r="C9" i="1"/>
  <c r="O115" i="1" l="1"/>
  <c r="O9" i="1"/>
  <c r="N9" i="1"/>
  <c r="O79" i="1" l="1"/>
  <c r="O111" i="1" l="1"/>
  <c r="O90" i="1"/>
  <c r="O88" i="1"/>
  <c r="O81" i="1"/>
  <c r="O84" i="1"/>
  <c r="O74" i="1"/>
  <c r="O65" i="1"/>
  <c r="L10" i="2" l="1"/>
  <c r="K10" i="2"/>
  <c r="J10" i="2"/>
  <c r="I10" i="2"/>
  <c r="H10" i="2"/>
  <c r="G10" i="2"/>
  <c r="F10" i="2"/>
  <c r="E10" i="2"/>
  <c r="D10" i="2"/>
  <c r="C10" i="2"/>
  <c r="B10" i="2"/>
  <c r="N10" i="2" l="1"/>
  <c r="O86" i="1" l="1"/>
  <c r="O80" i="1"/>
  <c r="N136" i="1" l="1"/>
  <c r="M136" i="1"/>
  <c r="L136" i="1"/>
  <c r="K136" i="1"/>
  <c r="J136" i="1"/>
  <c r="I136" i="1"/>
  <c r="H136" i="1"/>
  <c r="G136" i="1"/>
  <c r="F136" i="1"/>
  <c r="E136" i="1"/>
  <c r="D136" i="1"/>
  <c r="C136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O112" i="1"/>
  <c r="O89" i="1"/>
  <c r="O85" i="1"/>
  <c r="N78" i="1"/>
  <c r="M78" i="1"/>
  <c r="L78" i="1"/>
  <c r="K78" i="1"/>
  <c r="J78" i="1"/>
  <c r="I78" i="1"/>
  <c r="H78" i="1"/>
  <c r="G78" i="1"/>
  <c r="F78" i="1"/>
  <c r="E78" i="1"/>
  <c r="D78" i="1"/>
  <c r="C78" i="1"/>
  <c r="O26" i="1"/>
  <c r="N25" i="1"/>
  <c r="M25" i="1"/>
  <c r="L25" i="1"/>
  <c r="K25" i="1"/>
  <c r="J25" i="1"/>
  <c r="I25" i="1"/>
  <c r="H25" i="1"/>
  <c r="G25" i="1"/>
  <c r="F25" i="1"/>
  <c r="E25" i="1"/>
  <c r="D25" i="1"/>
  <c r="C25" i="1"/>
  <c r="F164" i="1" l="1"/>
  <c r="J164" i="1"/>
  <c r="N164" i="1"/>
  <c r="G164" i="1"/>
  <c r="K164" i="1"/>
  <c r="D164" i="1"/>
  <c r="H164" i="1"/>
  <c r="L164" i="1"/>
  <c r="E164" i="1"/>
  <c r="I164" i="1"/>
  <c r="M164" i="1"/>
  <c r="O25" i="1"/>
  <c r="C164" i="1"/>
  <c r="O78" i="1"/>
  <c r="O164" i="1" l="1"/>
</calcChain>
</file>

<file path=xl/sharedStrings.xml><?xml version="1.0" encoding="utf-8"?>
<sst xmlns="http://schemas.openxmlformats.org/spreadsheetml/2006/main" count="198" uniqueCount="180">
  <si>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</si>
  <si>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</si>
  <si>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</si>
  <si>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</si>
  <si>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</si>
  <si>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</si>
  <si>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</si>
  <si>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</si>
  <si>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</si>
  <si>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</si>
  <si>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</si>
  <si>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</si>
  <si>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</si>
  <si>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Sueldos a personal permanente</t>
  </si>
  <si>
    <t>Sueldos al personal eventual</t>
  </si>
  <si>
    <t xml:space="preserve"> Primas por años de servicio efectivamente prestado</t>
  </si>
  <si>
    <t xml:space="preserve"> primas de vacaciones, </t>
  </si>
  <si>
    <t xml:space="preserve"> Aportaciones de seguridad social, infonavit, sar</t>
  </si>
  <si>
    <t>Despensa</t>
  </si>
  <si>
    <t>Aguinaldo</t>
  </si>
  <si>
    <t>Impuestos sobre nominas</t>
  </si>
  <si>
    <t>Provision de pasivos laborales</t>
  </si>
  <si>
    <t>Compensaciones adquisicion de material didáctico</t>
  </si>
  <si>
    <t>Compensacion por servicios especiales</t>
  </si>
  <si>
    <t>Pago de liquidaciones</t>
  </si>
  <si>
    <t>Prestaciones de retiro</t>
  </si>
  <si>
    <t>Otras Prestaciones</t>
  </si>
  <si>
    <t xml:space="preserve"> Materiales, utiles y equipos menores de oficina</t>
  </si>
  <si>
    <t>Materiales y utiles p/procesamiento de equipos y bienes informaticos</t>
  </si>
  <si>
    <t xml:space="preserve"> Materiales y ùtiles de impresión y reproducccion</t>
  </si>
  <si>
    <t>Material de apoyo informatico</t>
  </si>
  <si>
    <t>Material para informacion en actividades de investigacion cientifica y tec</t>
  </si>
  <si>
    <t xml:space="preserve"> Materiales , ùtiles y equipos menores de tecnologia</t>
  </si>
  <si>
    <t xml:space="preserve"> Materiales impreso e información digital</t>
  </si>
  <si>
    <t xml:space="preserve"> Material de Limpieza</t>
  </si>
  <si>
    <t xml:space="preserve">Material Didàctico </t>
  </si>
  <si>
    <t xml:space="preserve"> Materiales para el registro e identificacion de bienes</t>
  </si>
  <si>
    <t xml:space="preserve"> Productos alimenticios para personas</t>
  </si>
  <si>
    <t xml:space="preserve"> Utensilios para el servicio de alimentacion</t>
  </si>
  <si>
    <t>Productos de papel carton e impresos adq. Como mat. Prima</t>
  </si>
  <si>
    <t>Productos Quimicosm, farmaceuticos y laboratorio</t>
  </si>
  <si>
    <t xml:space="preserve">materias primas y material de produccion y comercializacion </t>
  </si>
  <si>
    <t>Productos de cuero, piel, plastico y hule</t>
  </si>
  <si>
    <t>Otros productos adquiridos como materia prima</t>
  </si>
  <si>
    <t>productos minerales no metalicos</t>
  </si>
  <si>
    <t>Cemento y productos de concreto</t>
  </si>
  <si>
    <t>cal y yeso y productos de yeso</t>
  </si>
  <si>
    <t>madera y productos de madera</t>
  </si>
  <si>
    <t>vidrio y productos de vidrio</t>
  </si>
  <si>
    <t>Material electrico y electronico</t>
  </si>
  <si>
    <t>Articulos metalicos para la construccion</t>
  </si>
  <si>
    <t xml:space="preserve"> Materiales complementarios</t>
  </si>
  <si>
    <t>Otros materiales y articulos de construccion y rep</t>
  </si>
  <si>
    <t>Productos quimicos basicos</t>
  </si>
  <si>
    <t>Fertilizantes y pesticidas y otros agroquimicos</t>
  </si>
  <si>
    <t>Medicinas y Productos Farmaceuticos</t>
  </si>
  <si>
    <t>Materiales, Acc.  Y Sum. Medicos</t>
  </si>
  <si>
    <t>Materiales , Acc. Y Sum. De Laboratorio</t>
  </si>
  <si>
    <t>Fibras sintetica, hules, plasticos y derivados</t>
  </si>
  <si>
    <t>Otros productos quimicos</t>
  </si>
  <si>
    <t>Combustibles, lubricantes y aditivos destinados a servicios admvos</t>
  </si>
  <si>
    <t>Combustibles, libricntes y aditivos para vehiculos asignados a servidores publicos</t>
  </si>
  <si>
    <t>Combustibles , lubricantes y aditivos para maquinaria</t>
  </si>
  <si>
    <t>Vestuario y uniformes</t>
  </si>
  <si>
    <t>Prendas de seguridad y proteccion personal</t>
  </si>
  <si>
    <t>Articulos Deportivos</t>
  </si>
  <si>
    <t>Productos textiles</t>
  </si>
  <si>
    <t>blancos y otros productos textiles</t>
  </si>
  <si>
    <t>Herramientas menores</t>
  </si>
  <si>
    <t>Ref. y Acc. Menoresde mob. Y eq. De adm.educacional</t>
  </si>
  <si>
    <t>Refacciones y acc. Menores de edificios</t>
  </si>
  <si>
    <t>Refacciones y acc. Menores de Mobiliario y equipo de Admon.</t>
  </si>
  <si>
    <t>Refacciones y acc. Menores de eq. de computo</t>
  </si>
  <si>
    <t>Refaciones y acc. Menores de eq. de trans</t>
  </si>
  <si>
    <t>Refaciones y acc. Menores de maquinaria de otros equipos</t>
  </si>
  <si>
    <t>Refacciones y acc. Menores de otros bienes muebles</t>
  </si>
  <si>
    <t>Energia Electrica</t>
  </si>
  <si>
    <t>Gas</t>
  </si>
  <si>
    <t>Servicio de Agua</t>
  </si>
  <si>
    <t>Telefonia tradicional</t>
  </si>
  <si>
    <t>Telefonia celular</t>
  </si>
  <si>
    <t>Servicios de Acceso a Internet, redes y procesam</t>
  </si>
  <si>
    <t>Servicios postales y telegraficos</t>
  </si>
  <si>
    <t>Arrndamienti de Edificios y Locales</t>
  </si>
  <si>
    <t>Arrendamiento de Equipo y Bienes Informaticos</t>
  </si>
  <si>
    <t>Arrendamiento de equipo de transporte</t>
  </si>
  <si>
    <t>Arrendamiento de maquinaria y otros equipos</t>
  </si>
  <si>
    <t>Patentes, Regalias y Otros</t>
  </si>
  <si>
    <t>Servicios Legales de Contabiliad, Auditoria y Re</t>
  </si>
  <si>
    <t>Otras Asesorias para la Opera cion Programatica</t>
  </si>
  <si>
    <t>Servicios Juridicos</t>
  </si>
  <si>
    <t>Servicios de Informatica</t>
  </si>
  <si>
    <t>Servicios de Diseño, Arq.  E Ing.</t>
  </si>
  <si>
    <t>Servicios de Capacitacion</t>
  </si>
  <si>
    <t>Otros Servicios Comerciales</t>
  </si>
  <si>
    <t>Impresión de Documentos Oficiales</t>
  </si>
  <si>
    <t>Servicios de vigilancia</t>
  </si>
  <si>
    <t>Servicios financieros y bancarios</t>
  </si>
  <si>
    <t>Fletes y maniobras</t>
  </si>
  <si>
    <t>Conservacion y mtto. menor de inmuebles</t>
  </si>
  <si>
    <t>Instalacion, reparacion y mtto. De equipo</t>
  </si>
  <si>
    <t>Reparacion y mtto. De equipo de transpòrte</t>
  </si>
  <si>
    <t>Instalacion, reparacion y mtto. De maq</t>
  </si>
  <si>
    <t>Servicios de limpieza</t>
  </si>
  <si>
    <t>Servicios de jardineria y fumigacion</t>
  </si>
  <si>
    <t>Internet</t>
  </si>
  <si>
    <t>Difusion de Mensajes Comerciales para promover</t>
  </si>
  <si>
    <t>Pasajes nacionales para  servidores publicos</t>
  </si>
  <si>
    <t>Pasajes terrestres</t>
  </si>
  <si>
    <t>Viaticos en el pais</t>
  </si>
  <si>
    <t>Viaticos en el exrtranjero</t>
  </si>
  <si>
    <t>Otros servicios de traslado y hospedaje</t>
  </si>
  <si>
    <t>Gastos de orden social y cultural</t>
  </si>
  <si>
    <t>Congresos y Convenciones</t>
  </si>
  <si>
    <t>Impuestos Sobre Nominas</t>
  </si>
  <si>
    <t>Otros Impuestos y Derechos</t>
  </si>
  <si>
    <t>Penas, Multas, Accesoriso y Actualizaciones</t>
  </si>
  <si>
    <t>Otros servicios generales</t>
  </si>
  <si>
    <t>Subsidios para Capacitacion y Becas</t>
  </si>
  <si>
    <t>ayudas sociales</t>
  </si>
  <si>
    <t>Financieras</t>
  </si>
  <si>
    <t>Mobiliario</t>
  </si>
  <si>
    <t>Muebles excepto de oficina y estanteria</t>
  </si>
  <si>
    <t>Equipo de computo y tecnologias de la informacion</t>
  </si>
  <si>
    <t>Otros mobiliarios y equipos de adminsitracion</t>
  </si>
  <si>
    <t>Equipo audiovisuales</t>
  </si>
  <si>
    <t>Otro mobioliario y equipo educacional y recreativo</t>
  </si>
  <si>
    <t>camara fotografica y de video</t>
  </si>
  <si>
    <t>Equipio mèdico yd e laboratorio</t>
  </si>
  <si>
    <t>Automoviles y camiones</t>
  </si>
  <si>
    <t>carroceria y remolques</t>
  </si>
  <si>
    <t xml:space="preserve">Equipo de defensa y seguridad </t>
  </si>
  <si>
    <t>maquinaria y equipo electricoy electronico</t>
  </si>
  <si>
    <t>maquinarias otros equipos y herramientas</t>
  </si>
  <si>
    <t>Activos Biologicos</t>
  </si>
  <si>
    <t>sistemas de aires acondicionados y calefaccion</t>
  </si>
  <si>
    <t>Equipo de Comunicaciones y telecomunciaciones</t>
  </si>
  <si>
    <t>maquinas y herramientas</t>
  </si>
  <si>
    <t xml:space="preserve">Bienes Inmuebles </t>
  </si>
  <si>
    <t>Activos intangibles</t>
  </si>
  <si>
    <t>Otros equipos</t>
  </si>
  <si>
    <t>Software</t>
  </si>
  <si>
    <t>Marcas</t>
  </si>
  <si>
    <t>OBRAS DE CONSTRUCCIÓN PARA EDIFICIOS NO HABITACIONALES</t>
  </si>
  <si>
    <t>TOTAL DEL GASTO</t>
  </si>
  <si>
    <t>ORIGEN DEL RECURSO:</t>
  </si>
  <si>
    <t>Presupuesto federal</t>
  </si>
  <si>
    <t>Presupuesto estatal</t>
  </si>
  <si>
    <t>Recursos Propios</t>
  </si>
  <si>
    <t>TOTAL DE INGRESOS</t>
  </si>
  <si>
    <t>Refacc. Y acc. Menores de equipo medico e instrumental de lab.</t>
  </si>
  <si>
    <t>UNIVERSIDAD POLITTECNICA DE PIEDRAS NEGRAS</t>
  </si>
  <si>
    <t>Contratación de otros servicios</t>
  </si>
  <si>
    <t>otros arrendamientos</t>
  </si>
  <si>
    <t>Seguro y fianzas</t>
  </si>
  <si>
    <t>equipos de generación electrica y aparatos elect.</t>
  </si>
  <si>
    <t>Instalacion, reparacion y mtto equipo de computo</t>
  </si>
  <si>
    <t>Servicios Relacionados Certificación de Procesos</t>
  </si>
  <si>
    <t>UNIVERSIDAD POLITÈCNICA DE PIEDRAS NEGRAS</t>
  </si>
  <si>
    <t>EGRESOS</t>
  </si>
  <si>
    <t>INGRESOS</t>
  </si>
  <si>
    <t>Materiales y suministros para planteles educativos</t>
  </si>
  <si>
    <t>servicios generales para planteles educativos</t>
  </si>
  <si>
    <t>Conservacion y mtto de Bienes inmuebles</t>
  </si>
  <si>
    <t>Mantenimiento y Conservcion de mobiliario</t>
  </si>
  <si>
    <t>SUBDIRECTOR ADMINISTRATIVO</t>
  </si>
  <si>
    <t>LIC. MELISSA SUAREZ ELGUEZABAL</t>
  </si>
  <si>
    <t>RECTORA DE LA UNIVERSIDAD</t>
  </si>
  <si>
    <t>ANTEPROYECTO PRESUPUESTAL  2021 CALENDARIZADO</t>
  </si>
  <si>
    <t>LC. BEATRIZ SARAI PEREZ CARRILLO</t>
  </si>
  <si>
    <t>PROYECCION INGRESO PROPIO 2021</t>
  </si>
  <si>
    <t>PRESUPUESTO  2021 CALENDARIZADO</t>
  </si>
  <si>
    <t>ANTEPROYECTO PROYECTO PRESUPUESTAL 2021</t>
  </si>
  <si>
    <t>CAPITULO 1000 Servicios Personales</t>
  </si>
  <si>
    <t>CAPITULO 2000 Materiales y Suministros</t>
  </si>
  <si>
    <t>CAPITULO 3000 Servicios Generales</t>
  </si>
  <si>
    <t>CAPITULO 4000 TRANSFERENCIAS ASIGNACIONES SUBSIDIOS Y OTRAS</t>
  </si>
  <si>
    <t>CAPITULO 5000 Bienes muebles, y muebles e intangibles</t>
  </si>
  <si>
    <t>LC. BEATRIZ SARAHI PEREZ CARRILLO</t>
  </si>
  <si>
    <t xml:space="preserve">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</si>
</sst>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9" fontId="5" fillId="0" borderId="0" xfId="0" applyNumberFormat="1" applyFont="1" applyBorder="1" applyAlignment="1">
      <alignment horizontal="right"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Border="1"/>
    <xf numFmtId="4" fontId="2" fillId="0" borderId="0" xfId="0" applyNumberFormat="1" applyFont="1" applyBorder="1"/>
    <xf numFmtId="0" fontId="4" fillId="0" borderId="0" xfId="0" applyFont="1"/>
    <xf numFmtId="0" fontId="3" fillId="0" borderId="0" xfId="0" applyFont="1" applyBorder="1"/>
    <xf numFmtId="4" fontId="7" fillId="0" borderId="0" xfId="0" applyNumberFormat="1" applyFont="1" applyBorder="1"/>
    <xf numFmtId="0" fontId="7" fillId="0" borderId="0" xfId="0" applyFont="1"/>
    <xf numFmtId="0" fontId="8" fillId="0" borderId="0" xfId="0" applyFont="1"/>
    <xf numFmtId="44" fontId="6" fillId="0" borderId="0" xfId="0" applyNumberFormat="1" applyFont="1"/>
    <xf numFmtId="44" fontId="6" fillId="0" borderId="5" xfId="1" applyFont="1" applyBorder="1"/>
    <xf numFmtId="44" fontId="6" fillId="0" borderId="6" xfId="0" applyNumberFormat="1" applyFont="1" applyBorder="1"/>
    <xf numFmtId="4" fontId="0" fillId="0" borderId="0" xfId="0" applyNumberFormat="1"/>
    <xf numFmtId="0" fontId="11" fillId="0" borderId="0" xfId="0" applyFont="1"/>
    <xf numFmtId="44" fontId="0" fillId="0" borderId="0" xfId="0" applyNumberFormat="1"/>
    <xf numFmtId="0" fontId="7" fillId="0" borderId="7" xfId="0" applyFont="1" applyBorder="1"/>
    <xf numFmtId="0" fontId="8" fillId="0" borderId="7" xfId="0" applyFont="1" applyBorder="1"/>
    <xf numFmtId="0" fontId="13" fillId="0" borderId="2" xfId="0" applyFont="1" applyBorder="1"/>
    <xf numFmtId="44" fontId="13" fillId="0" borderId="2" xfId="1" applyFont="1" applyBorder="1"/>
    <xf numFmtId="44" fontId="16" fillId="0" borderId="2" xfId="1" applyFont="1" applyBorder="1"/>
    <xf numFmtId="44" fontId="13" fillId="0" borderId="2" xfId="0" applyNumberFormat="1" applyFont="1" applyBorder="1"/>
    <xf numFmtId="44" fontId="13" fillId="0" borderId="1" xfId="1" applyFont="1" applyBorder="1"/>
    <xf numFmtId="44" fontId="13" fillId="0" borderId="0" xfId="1" applyFont="1"/>
    <xf numFmtId="4" fontId="13" fillId="0" borderId="4" xfId="0" applyNumberFormat="1" applyFont="1" applyBorder="1"/>
    <xf numFmtId="4" fontId="13" fillId="0" borderId="2" xfId="0" applyNumberFormat="1" applyFont="1" applyBorder="1"/>
    <xf numFmtId="0" fontId="13" fillId="0" borderId="2" xfId="0" applyFont="1" applyBorder="1" applyAlignment="1">
      <alignment wrapText="1"/>
    </xf>
    <xf numFmtId="0" fontId="15" fillId="0" borderId="2" xfId="0" applyFont="1" applyBorder="1"/>
    <xf numFmtId="4" fontId="16" fillId="0" borderId="2" xfId="0" applyNumberFormat="1" applyFont="1" applyBorder="1" applyAlignment="1">
      <alignment vertical="center" wrapText="1"/>
    </xf>
    <xf numFmtId="4" fontId="13" fillId="0" borderId="2" xfId="0" applyNumberFormat="1" applyFont="1" applyFill="1" applyBorder="1"/>
    <xf numFmtId="0" fontId="13" fillId="0" borderId="4" xfId="0" applyFont="1" applyFill="1" applyBorder="1"/>
    <xf numFmtId="0" fontId="13" fillId="0" borderId="2" xfId="0" applyFont="1" applyFill="1" applyBorder="1"/>
    <xf numFmtId="0" fontId="15" fillId="0" borderId="2" xfId="0" applyFont="1" applyFill="1" applyBorder="1"/>
    <xf numFmtId="44" fontId="12" fillId="0" borderId="2" xfId="0" applyNumberFormat="1" applyFont="1" applyBorder="1"/>
    <xf numFmtId="44" fontId="12" fillId="0" borderId="4" xfId="0" applyNumberFormat="1" applyFont="1" applyBorder="1"/>
    <xf numFmtId="0" fontId="13" fillId="0" borderId="0" xfId="0" applyFont="1" applyBorder="1"/>
    <xf numFmtId="4" fontId="13" fillId="0" borderId="0" xfId="0" applyNumberFormat="1" applyFont="1" applyBorder="1"/>
    <xf numFmtId="0" fontId="13" fillId="0" borderId="0" xfId="0" applyFont="1"/>
    <xf numFmtId="0" fontId="15" fillId="0" borderId="0" xfId="0" applyFont="1"/>
    <xf numFmtId="44" fontId="13" fillId="0" borderId="0" xfId="0" applyNumberFormat="1" applyFont="1"/>
    <xf numFmtId="0" fontId="13" fillId="0" borderId="7" xfId="0" applyFont="1" applyBorder="1"/>
    <xf numFmtId="0" fontId="15" fillId="0" borderId="7" xfId="0" applyFont="1" applyBorder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3" fillId="2" borderId="1" xfId="0" applyFont="1" applyFill="1" applyBorder="1"/>
    <xf numFmtId="0" fontId="13" fillId="2" borderId="3" xfId="0" applyFont="1" applyFill="1" applyBorder="1"/>
    <xf numFmtId="0" fontId="12" fillId="2" borderId="3" xfId="0" applyFont="1" applyFill="1" applyBorder="1"/>
    <xf numFmtId="0" fontId="14" fillId="2" borderId="3" xfId="0" applyFont="1" applyFill="1" applyBorder="1"/>
    <xf numFmtId="0" fontId="12" fillId="4" borderId="2" xfId="0" applyFont="1" applyFill="1" applyBorder="1"/>
    <xf numFmtId="44" fontId="12" fillId="4" borderId="2" xfId="1" applyFont="1" applyFill="1" applyBorder="1"/>
    <xf numFmtId="44" fontId="18" fillId="4" borderId="2" xfId="1" applyFont="1" applyFill="1" applyBorder="1"/>
    <xf numFmtId="4" fontId="12" fillId="4" borderId="2" xfId="0" applyNumberFormat="1" applyFont="1" applyFill="1" applyBorder="1"/>
    <xf numFmtId="44" fontId="16" fillId="0" borderId="2" xfId="1" applyFont="1" applyFill="1" applyBorder="1"/>
    <xf numFmtId="0" fontId="13" fillId="0" borderId="0" xfId="0" applyFont="1" applyFill="1"/>
    <xf numFmtId="0" fontId="17" fillId="0" borderId="2" xfId="0" applyFont="1" applyFill="1" applyBorder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5" borderId="9" xfId="0" applyFont="1" applyFill="1" applyBorder="1" applyAlignment="1">
      <alignment horizontal="center"/>
    </xf>
    <xf numFmtId="44" fontId="6" fillId="0" borderId="9" xfId="0" applyNumberFormat="1" applyFont="1" applyBorder="1"/>
    <xf numFmtId="0" fontId="3" fillId="5" borderId="2" xfId="0" applyFont="1" applyFill="1" applyBorder="1"/>
    <xf numFmtId="0" fontId="3" fillId="0" borderId="3" xfId="0" applyFont="1" applyBorder="1"/>
    <xf numFmtId="0" fontId="3" fillId="0" borderId="2" xfId="0" applyFont="1" applyBorder="1"/>
    <xf numFmtId="0" fontId="6" fillId="5" borderId="2" xfId="0" applyFont="1" applyFill="1" applyBorder="1" applyAlignment="1">
      <alignment horizontal="center"/>
    </xf>
    <xf numFmtId="44" fontId="6" fillId="0" borderId="3" xfId="1" applyFont="1" applyBorder="1"/>
    <xf numFmtId="44" fontId="6" fillId="0" borderId="2" xfId="1" applyFont="1" applyBorder="1"/>
    <xf numFmtId="44" fontId="6" fillId="0" borderId="10" xfId="1" applyFont="1" applyBorder="1"/>
    <xf numFmtId="4" fontId="6" fillId="5" borderId="2" xfId="0" applyNumberFormat="1" applyFont="1" applyFill="1" applyBorder="1" applyAlignment="1">
      <alignment horizontal="center"/>
    </xf>
    <xf numFmtId="44" fontId="6" fillId="0" borderId="11" xfId="0" applyNumberFormat="1" applyFont="1" applyBorder="1"/>
    <xf numFmtId="0" fontId="19" fillId="5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3"/>
  <sheetViews>
    <sheetView view="pageBreakPreview" zoomScale="50" zoomScaleNormal="100" zoomScaleSheetLayoutView="50" workbookViewId="0">
      <selection activeCell="B60" sqref="B60"/>
    </sheetView>
  </sheetViews>
  <sheetFormatPr baseColWidth="10" defaultRowHeight="21" x14ac:dyDescent="0.4"/>
  <cols>
    <col min="1" max="1" width="10.44140625" style="1" customWidth="1"/>
    <col min="2" max="2" width="92" style="39" customWidth="1"/>
    <col min="3" max="3" width="24.33203125" style="39" customWidth="1"/>
    <col min="4" max="8" width="21.109375" style="39" bestFit="1" customWidth="1"/>
    <col min="9" max="9" width="23.44140625" style="40" customWidth="1"/>
    <col min="10" max="13" width="21.109375" style="39" bestFit="1" customWidth="1"/>
    <col min="14" max="14" width="23.5546875" style="39" bestFit="1" customWidth="1"/>
    <col min="15" max="15" width="32.109375" style="39" customWidth="1"/>
    <col min="16" max="16" width="14.109375" bestFit="1" customWidth="1"/>
    <col min="17" max="17" width="11.6640625" bestFit="1" customWidth="1"/>
  </cols>
  <sheetData>
    <row r="1" spans="1:16" x14ac:dyDescent="0.4">
      <c r="B1" s="62" t="s">
        <v>168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x14ac:dyDescent="0.4">
      <c r="B2" s="62" t="s">
        <v>158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x14ac:dyDescent="0.4">
      <c r="B3" s="44"/>
      <c r="C3" s="44"/>
      <c r="D3" s="44"/>
      <c r="E3" s="44"/>
      <c r="F3" s="62" t="s">
        <v>159</v>
      </c>
      <c r="G3" s="62"/>
      <c r="H3" s="62"/>
      <c r="I3" s="44"/>
      <c r="J3" s="44"/>
      <c r="K3" s="44"/>
      <c r="L3" s="44"/>
      <c r="M3" s="44"/>
      <c r="N3" s="44"/>
      <c r="O3" s="44"/>
    </row>
    <row r="4" spans="1:16" x14ac:dyDescent="0.4">
      <c r="B4" s="45"/>
      <c r="C4" s="45"/>
      <c r="D4" s="45"/>
      <c r="E4" s="45"/>
      <c r="F4" s="45"/>
      <c r="G4" s="45"/>
      <c r="H4" s="45"/>
      <c r="I4" s="46"/>
      <c r="J4" s="45"/>
      <c r="K4" s="45"/>
      <c r="L4" s="45"/>
      <c r="M4" s="45"/>
      <c r="N4" s="45"/>
      <c r="O4" s="45"/>
    </row>
    <row r="5" spans="1:16" ht="15" customHeight="1" x14ac:dyDescent="0.4">
      <c r="B5" s="47"/>
      <c r="C5" s="65" t="s">
        <v>0</v>
      </c>
      <c r="D5" s="59" t="s">
        <v>1</v>
      </c>
      <c r="E5" s="59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1" t="s">
        <v>8</v>
      </c>
      <c r="L5" s="61" t="s">
        <v>9</v>
      </c>
      <c r="M5" s="61" t="s">
        <v>10</v>
      </c>
      <c r="N5" s="61" t="s">
        <v>11</v>
      </c>
      <c r="O5" s="61" t="s">
        <v>12</v>
      </c>
    </row>
    <row r="6" spans="1:16" x14ac:dyDescent="0.4">
      <c r="B6" s="48"/>
      <c r="C6" s="66"/>
      <c r="D6" s="60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6" x14ac:dyDescent="0.4">
      <c r="B7" s="49" t="s">
        <v>172</v>
      </c>
      <c r="C7" s="66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6" x14ac:dyDescent="0.4">
      <c r="B8" s="50" t="s">
        <v>151</v>
      </c>
      <c r="C8" s="66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6" x14ac:dyDescent="0.4">
      <c r="A9" s="16"/>
      <c r="B9" s="51" t="s">
        <v>173</v>
      </c>
      <c r="C9" s="52">
        <f t="shared" ref="C9:N9" si="0">SUM(C10:C23)</f>
        <v>640549.89999999991</v>
      </c>
      <c r="D9" s="52">
        <f t="shared" si="0"/>
        <v>640549.89999999991</v>
      </c>
      <c r="E9" s="52">
        <f t="shared" si="0"/>
        <v>640549.89999999991</v>
      </c>
      <c r="F9" s="52">
        <f t="shared" si="0"/>
        <v>640549.89999999991</v>
      </c>
      <c r="G9" s="52">
        <f t="shared" si="0"/>
        <v>640549.89999999991</v>
      </c>
      <c r="H9" s="52">
        <f t="shared" si="0"/>
        <v>640549.89999999991</v>
      </c>
      <c r="I9" s="52">
        <f t="shared" si="0"/>
        <v>790549.89999999991</v>
      </c>
      <c r="J9" s="52">
        <f t="shared" si="0"/>
        <v>640549.89999999991</v>
      </c>
      <c r="K9" s="52">
        <f t="shared" si="0"/>
        <v>640549.89999999991</v>
      </c>
      <c r="L9" s="52">
        <f t="shared" si="0"/>
        <v>640549.89999999991</v>
      </c>
      <c r="M9" s="52">
        <f t="shared" si="0"/>
        <v>640549.89999999991</v>
      </c>
      <c r="N9" s="52">
        <f t="shared" si="0"/>
        <v>1196944.1898000001</v>
      </c>
      <c r="O9" s="52">
        <f>SUM(O10:O23)</f>
        <v>8392993.0898000021</v>
      </c>
    </row>
    <row r="10" spans="1:16" x14ac:dyDescent="0.4">
      <c r="B10" s="20" t="s">
        <v>13</v>
      </c>
      <c r="C10" s="21">
        <v>291000</v>
      </c>
      <c r="D10" s="21">
        <v>291000</v>
      </c>
      <c r="E10" s="21">
        <v>291000</v>
      </c>
      <c r="F10" s="21">
        <v>291000</v>
      </c>
      <c r="G10" s="21">
        <v>291000</v>
      </c>
      <c r="H10" s="21">
        <v>291000</v>
      </c>
      <c r="I10" s="21">
        <v>291000</v>
      </c>
      <c r="J10" s="21">
        <v>291000</v>
      </c>
      <c r="K10" s="21">
        <v>291000</v>
      </c>
      <c r="L10" s="21">
        <v>291000</v>
      </c>
      <c r="M10" s="21">
        <v>291000</v>
      </c>
      <c r="N10" s="21">
        <v>291000</v>
      </c>
      <c r="O10" s="21">
        <f>N10+M10+L10+K10+J10+I10+H10+G10+F10+E10+D10+C10</f>
        <v>3492000</v>
      </c>
    </row>
    <row r="11" spans="1:16" x14ac:dyDescent="0.4">
      <c r="B11" s="20" t="s">
        <v>14</v>
      </c>
      <c r="C11" s="21">
        <v>220383.24</v>
      </c>
      <c r="D11" s="21">
        <v>220383.24</v>
      </c>
      <c r="E11" s="21">
        <v>220383.24</v>
      </c>
      <c r="F11" s="21">
        <v>220383.24</v>
      </c>
      <c r="G11" s="21">
        <v>220383.24</v>
      </c>
      <c r="H11" s="21">
        <v>220383.24</v>
      </c>
      <c r="I11" s="21">
        <v>220383.24</v>
      </c>
      <c r="J11" s="21">
        <v>220383.24</v>
      </c>
      <c r="K11" s="21">
        <v>220383.24</v>
      </c>
      <c r="L11" s="21">
        <v>220383.24</v>
      </c>
      <c r="M11" s="21">
        <v>220383.24</v>
      </c>
      <c r="N11" s="21">
        <v>220383.12</v>
      </c>
      <c r="O11" s="21">
        <f>N11+M11+L11+K11+J11+I11+H11+G11+F11+E11+D11+C11</f>
        <v>2644598.7600000007</v>
      </c>
      <c r="P11" s="17"/>
    </row>
    <row r="12" spans="1:16" x14ac:dyDescent="0.4">
      <c r="B12" s="20" t="s">
        <v>15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f t="shared" ref="O12:O22" si="1">N12+M12+L12+K12+J12+I12+H12+G12+F12+E12+D12+C12</f>
        <v>0</v>
      </c>
    </row>
    <row r="13" spans="1:16" x14ac:dyDescent="0.4">
      <c r="B13" s="20" t="s">
        <v>16</v>
      </c>
      <c r="C13" s="21"/>
      <c r="D13" s="21"/>
      <c r="E13" s="21"/>
      <c r="F13" s="21"/>
      <c r="G13" s="21"/>
      <c r="H13" s="21"/>
      <c r="I13" s="22">
        <v>150000</v>
      </c>
      <c r="J13" s="21"/>
      <c r="K13" s="21"/>
      <c r="L13" s="21"/>
      <c r="M13" s="21"/>
      <c r="N13" s="21">
        <v>150000</v>
      </c>
      <c r="O13" s="21">
        <f t="shared" si="1"/>
        <v>300000</v>
      </c>
    </row>
    <row r="14" spans="1:16" x14ac:dyDescent="0.4">
      <c r="B14" s="20" t="s">
        <v>17</v>
      </c>
      <c r="C14" s="21">
        <v>83333.33</v>
      </c>
      <c r="D14" s="21">
        <v>83333.33</v>
      </c>
      <c r="E14" s="21">
        <v>83333.33</v>
      </c>
      <c r="F14" s="21">
        <v>83333.33</v>
      </c>
      <c r="G14" s="21">
        <v>83333.33</v>
      </c>
      <c r="H14" s="21">
        <v>83333.33</v>
      </c>
      <c r="I14" s="21">
        <v>83333.33</v>
      </c>
      <c r="J14" s="21">
        <v>83333.33</v>
      </c>
      <c r="K14" s="21">
        <v>83333.33</v>
      </c>
      <c r="L14" s="21">
        <v>83333.33</v>
      </c>
      <c r="M14" s="21">
        <v>83333.33</v>
      </c>
      <c r="N14" s="21">
        <v>83333.37</v>
      </c>
      <c r="O14" s="21">
        <f t="shared" si="1"/>
        <v>999999.99999999988</v>
      </c>
    </row>
    <row r="15" spans="1:16" x14ac:dyDescent="0.4">
      <c r="B15" s="20" t="s">
        <v>18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</row>
    <row r="16" spans="1:16" x14ac:dyDescent="0.4">
      <c r="B16" s="20" t="s">
        <v>19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5">
        <v>400000</v>
      </c>
      <c r="O16" s="21">
        <f t="shared" si="1"/>
        <v>400000</v>
      </c>
    </row>
    <row r="17" spans="2:15" x14ac:dyDescent="0.4">
      <c r="B17" s="20" t="s">
        <v>20</v>
      </c>
      <c r="C17" s="23">
        <v>12500</v>
      </c>
      <c r="D17" s="23">
        <v>12500</v>
      </c>
      <c r="E17" s="23">
        <v>12500</v>
      </c>
      <c r="F17" s="23">
        <v>12500</v>
      </c>
      <c r="G17" s="23">
        <v>12500</v>
      </c>
      <c r="H17" s="23">
        <v>12500</v>
      </c>
      <c r="I17" s="23">
        <v>12500</v>
      </c>
      <c r="J17" s="23">
        <v>12500</v>
      </c>
      <c r="K17" s="23">
        <v>12500</v>
      </c>
      <c r="L17" s="23">
        <v>12500</v>
      </c>
      <c r="M17" s="23">
        <v>12500</v>
      </c>
      <c r="N17" s="23">
        <f>(N10+N23+N11+N16)*0.02</f>
        <v>18894.3298</v>
      </c>
      <c r="O17" s="21">
        <f t="shared" si="1"/>
        <v>156394.32980000001</v>
      </c>
    </row>
    <row r="18" spans="2:15" x14ac:dyDescent="0.4">
      <c r="B18" s="20" t="s">
        <v>21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f t="shared" si="1"/>
        <v>0</v>
      </c>
    </row>
    <row r="19" spans="2:15" x14ac:dyDescent="0.4">
      <c r="B19" s="20" t="s">
        <v>22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f t="shared" si="1"/>
        <v>0</v>
      </c>
    </row>
    <row r="20" spans="2:15" x14ac:dyDescent="0.4">
      <c r="B20" s="20" t="s">
        <v>23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f t="shared" si="1"/>
        <v>0</v>
      </c>
    </row>
    <row r="21" spans="2:15" x14ac:dyDescent="0.4">
      <c r="B21" s="20" t="s">
        <v>24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f t="shared" si="1"/>
        <v>0</v>
      </c>
    </row>
    <row r="22" spans="2:15" x14ac:dyDescent="0.4">
      <c r="B22" s="20" t="s">
        <v>25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f t="shared" si="1"/>
        <v>0</v>
      </c>
    </row>
    <row r="23" spans="2:15" x14ac:dyDescent="0.4">
      <c r="B23" s="20" t="s">
        <v>26</v>
      </c>
      <c r="C23" s="21">
        <v>33333.33</v>
      </c>
      <c r="D23" s="21">
        <v>33333.33</v>
      </c>
      <c r="E23" s="21">
        <v>33333.33</v>
      </c>
      <c r="F23" s="21">
        <v>33333.33</v>
      </c>
      <c r="G23" s="21">
        <v>33333.33</v>
      </c>
      <c r="H23" s="21">
        <v>33333.33</v>
      </c>
      <c r="I23" s="21">
        <v>33333.33</v>
      </c>
      <c r="J23" s="21">
        <v>33333.33</v>
      </c>
      <c r="K23" s="21">
        <v>33333.33</v>
      </c>
      <c r="L23" s="21">
        <v>33333.33</v>
      </c>
      <c r="M23" s="21">
        <v>33333.33</v>
      </c>
      <c r="N23" s="21">
        <v>33333.370000000003</v>
      </c>
      <c r="O23" s="23">
        <f>SUM(C23:N23)</f>
        <v>400000.00000000012</v>
      </c>
    </row>
    <row r="24" spans="2:15" x14ac:dyDescent="0.4">
      <c r="B24" s="33"/>
      <c r="C24" s="31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2:15" x14ac:dyDescent="0.4">
      <c r="B25" s="51" t="s">
        <v>174</v>
      </c>
      <c r="C25" s="53">
        <f t="shared" ref="C25:O25" si="2">SUM(C26:C76)</f>
        <v>40620</v>
      </c>
      <c r="D25" s="53">
        <f t="shared" si="2"/>
        <v>40620</v>
      </c>
      <c r="E25" s="52">
        <f t="shared" si="2"/>
        <v>65620</v>
      </c>
      <c r="F25" s="52">
        <f t="shared" si="2"/>
        <v>70620</v>
      </c>
      <c r="G25" s="52">
        <f t="shared" si="2"/>
        <v>40620</v>
      </c>
      <c r="H25" s="52">
        <f t="shared" si="2"/>
        <v>40620</v>
      </c>
      <c r="I25" s="52">
        <f t="shared" si="2"/>
        <v>40620</v>
      </c>
      <c r="J25" s="52">
        <f t="shared" si="2"/>
        <v>70620</v>
      </c>
      <c r="K25" s="52">
        <f t="shared" si="2"/>
        <v>40620</v>
      </c>
      <c r="L25" s="52">
        <f t="shared" si="2"/>
        <v>40620</v>
      </c>
      <c r="M25" s="52">
        <f t="shared" si="2"/>
        <v>65620</v>
      </c>
      <c r="N25" s="52">
        <f t="shared" si="2"/>
        <v>40620</v>
      </c>
      <c r="O25" s="52">
        <f t="shared" si="2"/>
        <v>597440</v>
      </c>
    </row>
    <row r="26" spans="2:15" x14ac:dyDescent="0.4">
      <c r="B26" s="20" t="s">
        <v>27</v>
      </c>
      <c r="C26" s="26">
        <v>5000</v>
      </c>
      <c r="D26" s="26">
        <v>5000</v>
      </c>
      <c r="E26" s="26">
        <v>5000</v>
      </c>
      <c r="F26" s="26">
        <v>5000</v>
      </c>
      <c r="G26" s="26">
        <v>5000</v>
      </c>
      <c r="H26" s="26">
        <v>5000</v>
      </c>
      <c r="I26" s="26">
        <v>5000</v>
      </c>
      <c r="J26" s="26">
        <v>5000</v>
      </c>
      <c r="K26" s="26">
        <v>5000</v>
      </c>
      <c r="L26" s="26">
        <v>5000</v>
      </c>
      <c r="M26" s="26">
        <v>5000</v>
      </c>
      <c r="N26" s="26">
        <v>5000</v>
      </c>
      <c r="O26" s="27">
        <f>SUM(C26:N26)</f>
        <v>60000</v>
      </c>
    </row>
    <row r="27" spans="2:15" x14ac:dyDescent="0.4">
      <c r="B27" s="28" t="s">
        <v>28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>
        <f t="shared" ref="O27:O64" si="3">SUM(C27:N27)</f>
        <v>0</v>
      </c>
    </row>
    <row r="28" spans="2:15" x14ac:dyDescent="0.4">
      <c r="B28" s="20" t="s">
        <v>29</v>
      </c>
      <c r="C28" s="26">
        <v>5000</v>
      </c>
      <c r="D28" s="26">
        <v>5000</v>
      </c>
      <c r="E28" s="26">
        <v>5000</v>
      </c>
      <c r="F28" s="26">
        <v>5000</v>
      </c>
      <c r="G28" s="26">
        <v>5000</v>
      </c>
      <c r="H28" s="26">
        <v>5000</v>
      </c>
      <c r="I28" s="26">
        <v>5000</v>
      </c>
      <c r="J28" s="26">
        <v>5000</v>
      </c>
      <c r="K28" s="26">
        <v>5000</v>
      </c>
      <c r="L28" s="26">
        <v>5000</v>
      </c>
      <c r="M28" s="26">
        <v>5000</v>
      </c>
      <c r="N28" s="26">
        <v>5000</v>
      </c>
      <c r="O28" s="27">
        <f t="shared" si="3"/>
        <v>60000</v>
      </c>
    </row>
    <row r="29" spans="2:15" x14ac:dyDescent="0.4">
      <c r="B29" s="20" t="s">
        <v>30</v>
      </c>
      <c r="C29" s="26">
        <v>0</v>
      </c>
      <c r="D29" s="22">
        <v>0</v>
      </c>
      <c r="E29" s="20">
        <v>0</v>
      </c>
      <c r="F29" s="20">
        <v>30000</v>
      </c>
      <c r="G29" s="20">
        <v>0</v>
      </c>
      <c r="H29" s="20">
        <v>0</v>
      </c>
      <c r="I29" s="29">
        <v>0</v>
      </c>
      <c r="J29" s="20">
        <v>30000</v>
      </c>
      <c r="K29" s="20">
        <v>0</v>
      </c>
      <c r="L29" s="20">
        <v>0</v>
      </c>
      <c r="M29" s="20">
        <v>0</v>
      </c>
      <c r="N29" s="20">
        <v>0</v>
      </c>
      <c r="O29" s="27">
        <f t="shared" si="3"/>
        <v>60000</v>
      </c>
    </row>
    <row r="30" spans="2:15" x14ac:dyDescent="0.4">
      <c r="B30" s="28" t="s">
        <v>31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f t="shared" si="3"/>
        <v>0</v>
      </c>
    </row>
    <row r="31" spans="2:15" x14ac:dyDescent="0.4">
      <c r="B31" s="20" t="s">
        <v>32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f t="shared" si="3"/>
        <v>0</v>
      </c>
    </row>
    <row r="32" spans="2:15" x14ac:dyDescent="0.4">
      <c r="B32" s="20" t="s">
        <v>33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f t="shared" si="3"/>
        <v>0</v>
      </c>
    </row>
    <row r="33" spans="2:15" x14ac:dyDescent="0.4">
      <c r="B33" s="20" t="s">
        <v>34</v>
      </c>
      <c r="C33" s="26">
        <v>5000</v>
      </c>
      <c r="D33" s="26">
        <v>5000</v>
      </c>
      <c r="E33" s="26">
        <v>5000</v>
      </c>
      <c r="F33" s="26">
        <v>5000</v>
      </c>
      <c r="G33" s="26">
        <v>5000</v>
      </c>
      <c r="H33" s="26">
        <v>5000</v>
      </c>
      <c r="I33" s="26">
        <v>5000</v>
      </c>
      <c r="J33" s="26">
        <v>5000</v>
      </c>
      <c r="K33" s="26">
        <v>5000</v>
      </c>
      <c r="L33" s="26">
        <v>5000</v>
      </c>
      <c r="M33" s="26">
        <v>5000</v>
      </c>
      <c r="N33" s="26">
        <v>5000</v>
      </c>
      <c r="O33" s="27">
        <f t="shared" si="3"/>
        <v>60000</v>
      </c>
    </row>
    <row r="34" spans="2:15" x14ac:dyDescent="0.4">
      <c r="B34" s="20" t="s">
        <v>161</v>
      </c>
      <c r="C34" s="26">
        <v>3520</v>
      </c>
      <c r="D34" s="26">
        <v>3520</v>
      </c>
      <c r="E34" s="26">
        <v>3520</v>
      </c>
      <c r="F34" s="26">
        <v>3520</v>
      </c>
      <c r="G34" s="26">
        <v>3520</v>
      </c>
      <c r="H34" s="26">
        <v>3520</v>
      </c>
      <c r="I34" s="26">
        <v>3520</v>
      </c>
      <c r="J34" s="26">
        <v>3520</v>
      </c>
      <c r="K34" s="26">
        <v>3520</v>
      </c>
      <c r="L34" s="26">
        <v>3520</v>
      </c>
      <c r="M34" s="26">
        <v>3520</v>
      </c>
      <c r="N34" s="26">
        <v>3520</v>
      </c>
      <c r="O34" s="27">
        <f t="shared" si="3"/>
        <v>42240</v>
      </c>
    </row>
    <row r="35" spans="2:15" x14ac:dyDescent="0.4">
      <c r="B35" s="20" t="s">
        <v>35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7">
        <f t="shared" si="3"/>
        <v>0</v>
      </c>
    </row>
    <row r="36" spans="2:15" x14ac:dyDescent="0.4">
      <c r="B36" s="20" t="s">
        <v>36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7">
        <f t="shared" si="3"/>
        <v>0</v>
      </c>
    </row>
    <row r="37" spans="2:15" x14ac:dyDescent="0.4">
      <c r="B37" s="20" t="s">
        <v>37</v>
      </c>
      <c r="C37" s="26">
        <v>2500</v>
      </c>
      <c r="D37" s="26">
        <v>2500</v>
      </c>
      <c r="E37" s="26">
        <v>2500</v>
      </c>
      <c r="F37" s="26">
        <v>2500</v>
      </c>
      <c r="G37" s="26">
        <v>2500</v>
      </c>
      <c r="H37" s="26">
        <v>2500</v>
      </c>
      <c r="I37" s="26">
        <v>2500</v>
      </c>
      <c r="J37" s="26">
        <v>2500</v>
      </c>
      <c r="K37" s="26">
        <v>2500</v>
      </c>
      <c r="L37" s="26">
        <v>2500</v>
      </c>
      <c r="M37" s="26">
        <v>2500</v>
      </c>
      <c r="N37" s="26">
        <v>2500</v>
      </c>
      <c r="O37" s="27">
        <f t="shared" si="3"/>
        <v>30000</v>
      </c>
    </row>
    <row r="38" spans="2:15" x14ac:dyDescent="0.4">
      <c r="B38" s="20" t="s">
        <v>38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7">
        <f t="shared" si="3"/>
        <v>0</v>
      </c>
    </row>
    <row r="39" spans="2:15" x14ac:dyDescent="0.4">
      <c r="B39" s="28" t="s">
        <v>39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7">
        <f t="shared" si="3"/>
        <v>0</v>
      </c>
    </row>
    <row r="40" spans="2:15" x14ac:dyDescent="0.4">
      <c r="B40" s="20" t="s">
        <v>40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3"/>
        <v>0</v>
      </c>
    </row>
    <row r="41" spans="2:15" x14ac:dyDescent="0.4">
      <c r="B41" s="28" t="s">
        <v>41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7">
        <f t="shared" si="3"/>
        <v>0</v>
      </c>
    </row>
    <row r="42" spans="2:15" x14ac:dyDescent="0.4">
      <c r="B42" s="20" t="s">
        <v>42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7">
        <f t="shared" si="3"/>
        <v>0</v>
      </c>
    </row>
    <row r="43" spans="2:15" x14ac:dyDescent="0.4">
      <c r="B43" s="20" t="s">
        <v>43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7">
        <f t="shared" si="3"/>
        <v>0</v>
      </c>
    </row>
    <row r="44" spans="2:15" x14ac:dyDescent="0.4">
      <c r="B44" s="20" t="s">
        <v>44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7">
        <f t="shared" si="3"/>
        <v>0</v>
      </c>
    </row>
    <row r="45" spans="2:15" x14ac:dyDescent="0.4">
      <c r="B45" s="20" t="s">
        <v>45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7">
        <f t="shared" si="3"/>
        <v>0</v>
      </c>
    </row>
    <row r="46" spans="2:15" x14ac:dyDescent="0.4">
      <c r="B46" s="20" t="s">
        <v>46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7">
        <f t="shared" si="3"/>
        <v>0</v>
      </c>
    </row>
    <row r="47" spans="2:15" x14ac:dyDescent="0.4">
      <c r="B47" s="20" t="s">
        <v>47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7">
        <f>SUM(C47:N47)</f>
        <v>0</v>
      </c>
    </row>
    <row r="48" spans="2:15" x14ac:dyDescent="0.4">
      <c r="B48" s="20" t="s">
        <v>48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7">
        <f t="shared" si="3"/>
        <v>0</v>
      </c>
    </row>
    <row r="49" spans="2:15" x14ac:dyDescent="0.4">
      <c r="B49" s="20" t="s">
        <v>49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7">
        <f t="shared" si="3"/>
        <v>0</v>
      </c>
    </row>
    <row r="50" spans="2:15" x14ac:dyDescent="0.4">
      <c r="B50" s="20" t="s">
        <v>50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7">
        <f t="shared" si="3"/>
        <v>0</v>
      </c>
    </row>
    <row r="51" spans="2:15" x14ac:dyDescent="0.4">
      <c r="B51" s="20" t="s">
        <v>51</v>
      </c>
      <c r="C51" s="26">
        <v>2000</v>
      </c>
      <c r="D51" s="26">
        <v>2000</v>
      </c>
      <c r="E51" s="26">
        <v>2000</v>
      </c>
      <c r="F51" s="26">
        <v>2000</v>
      </c>
      <c r="G51" s="26">
        <v>2000</v>
      </c>
      <c r="H51" s="26">
        <v>2000</v>
      </c>
      <c r="I51" s="26">
        <v>2000</v>
      </c>
      <c r="J51" s="26">
        <v>2000</v>
      </c>
      <c r="K51" s="26">
        <v>2000</v>
      </c>
      <c r="L51" s="26">
        <v>2000</v>
      </c>
      <c r="M51" s="26">
        <v>2000</v>
      </c>
      <c r="N51" s="26">
        <v>2000</v>
      </c>
      <c r="O51" s="27">
        <f t="shared" si="3"/>
        <v>24000</v>
      </c>
    </row>
    <row r="52" spans="2:15" x14ac:dyDescent="0.4">
      <c r="B52" s="20" t="s">
        <v>52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7">
        <f t="shared" si="3"/>
        <v>0</v>
      </c>
    </row>
    <row r="53" spans="2:15" x14ac:dyDescent="0.4">
      <c r="B53" s="20" t="s">
        <v>53</v>
      </c>
      <c r="C53" s="26">
        <v>5000</v>
      </c>
      <c r="D53" s="26">
        <v>5000</v>
      </c>
      <c r="E53" s="26">
        <v>5000</v>
      </c>
      <c r="F53" s="26">
        <v>5000</v>
      </c>
      <c r="G53" s="26">
        <v>5000</v>
      </c>
      <c r="H53" s="26">
        <v>5000</v>
      </c>
      <c r="I53" s="26">
        <v>5000</v>
      </c>
      <c r="J53" s="26">
        <v>5000</v>
      </c>
      <c r="K53" s="26">
        <v>5000</v>
      </c>
      <c r="L53" s="26">
        <v>5000</v>
      </c>
      <c r="M53" s="26">
        <v>5000</v>
      </c>
      <c r="N53" s="26">
        <v>5000</v>
      </c>
      <c r="O53" s="27">
        <f t="shared" si="3"/>
        <v>60000</v>
      </c>
    </row>
    <row r="54" spans="2:15" x14ac:dyDescent="0.4">
      <c r="B54" s="20" t="s">
        <v>54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7">
        <f t="shared" si="3"/>
        <v>0</v>
      </c>
    </row>
    <row r="55" spans="2:15" x14ac:dyDescent="0.4">
      <c r="B55" s="20" t="s">
        <v>55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7">
        <f t="shared" si="3"/>
        <v>0</v>
      </c>
    </row>
    <row r="56" spans="2:15" x14ac:dyDescent="0.4">
      <c r="B56" s="20" t="s">
        <v>56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7">
        <f t="shared" si="3"/>
        <v>0</v>
      </c>
    </row>
    <row r="57" spans="2:15" x14ac:dyDescent="0.4">
      <c r="B57" s="20" t="s">
        <v>57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7">
        <f t="shared" si="3"/>
        <v>0</v>
      </c>
    </row>
    <row r="58" spans="2:15" x14ac:dyDescent="0.4">
      <c r="B58" s="20" t="s">
        <v>58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7">
        <f t="shared" si="3"/>
        <v>0</v>
      </c>
    </row>
    <row r="59" spans="2:15" x14ac:dyDescent="0.4">
      <c r="B59" s="20" t="s">
        <v>59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7">
        <f t="shared" si="3"/>
        <v>0</v>
      </c>
    </row>
    <row r="60" spans="2:15" x14ac:dyDescent="0.4">
      <c r="B60" s="28" t="s">
        <v>60</v>
      </c>
      <c r="C60" s="26">
        <v>10000</v>
      </c>
      <c r="D60" s="26">
        <v>10000</v>
      </c>
      <c r="E60" s="26">
        <v>10000</v>
      </c>
      <c r="F60" s="26">
        <v>10000</v>
      </c>
      <c r="G60" s="26">
        <v>10000</v>
      </c>
      <c r="H60" s="26">
        <v>10000</v>
      </c>
      <c r="I60" s="26">
        <v>10000</v>
      </c>
      <c r="J60" s="26">
        <v>10000</v>
      </c>
      <c r="K60" s="26">
        <v>10000</v>
      </c>
      <c r="L60" s="26">
        <v>10000</v>
      </c>
      <c r="M60" s="26">
        <v>10000</v>
      </c>
      <c r="N60" s="26">
        <v>10000</v>
      </c>
      <c r="O60" s="27">
        <f t="shared" si="3"/>
        <v>120000</v>
      </c>
    </row>
    <row r="61" spans="2:15" ht="42" x14ac:dyDescent="0.4">
      <c r="B61" s="28" t="s">
        <v>61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7">
        <f t="shared" si="3"/>
        <v>0</v>
      </c>
    </row>
    <row r="62" spans="2:15" x14ac:dyDescent="0.4">
      <c r="B62" s="20" t="s">
        <v>62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7">
        <f t="shared" si="3"/>
        <v>0</v>
      </c>
    </row>
    <row r="63" spans="2:15" x14ac:dyDescent="0.4">
      <c r="B63" s="20" t="s">
        <v>63</v>
      </c>
      <c r="C63" s="26">
        <v>0</v>
      </c>
      <c r="D63" s="26">
        <v>0</v>
      </c>
      <c r="E63" s="26">
        <v>25000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25000</v>
      </c>
      <c r="N63" s="26">
        <v>0</v>
      </c>
      <c r="O63" s="27">
        <f t="shared" si="3"/>
        <v>50000</v>
      </c>
    </row>
    <row r="64" spans="2:15" x14ac:dyDescent="0.4">
      <c r="B64" s="20" t="s">
        <v>64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7">
        <f t="shared" si="3"/>
        <v>0</v>
      </c>
    </row>
    <row r="65" spans="2:15" x14ac:dyDescent="0.4">
      <c r="B65" s="20" t="s">
        <v>65</v>
      </c>
      <c r="C65" s="26">
        <v>2000</v>
      </c>
      <c r="D65" s="26">
        <v>2000</v>
      </c>
      <c r="E65" s="26">
        <v>2000</v>
      </c>
      <c r="F65" s="26">
        <v>2000</v>
      </c>
      <c r="G65" s="26">
        <v>2000</v>
      </c>
      <c r="H65" s="26">
        <v>2000</v>
      </c>
      <c r="I65" s="26">
        <v>2000</v>
      </c>
      <c r="J65" s="26">
        <v>2000</v>
      </c>
      <c r="K65" s="26">
        <v>2000</v>
      </c>
      <c r="L65" s="26">
        <v>2000</v>
      </c>
      <c r="M65" s="26">
        <v>2000</v>
      </c>
      <c r="N65" s="26">
        <v>2000</v>
      </c>
      <c r="O65" s="27">
        <f>SUM(C65:N65)</f>
        <v>24000</v>
      </c>
    </row>
    <row r="66" spans="2:15" x14ac:dyDescent="0.4">
      <c r="B66" s="20" t="s">
        <v>66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0"/>
    </row>
    <row r="67" spans="2:15" x14ac:dyDescent="0.4">
      <c r="B67" s="20" t="s">
        <v>67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0"/>
    </row>
    <row r="68" spans="2:15" x14ac:dyDescent="0.4">
      <c r="B68" s="20" t="s">
        <v>68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0"/>
    </row>
    <row r="69" spans="2:15" x14ac:dyDescent="0.4">
      <c r="B69" s="20" t="s">
        <v>69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0"/>
    </row>
    <row r="70" spans="2:15" x14ac:dyDescent="0.4">
      <c r="B70" s="20" t="s">
        <v>70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0"/>
    </row>
    <row r="71" spans="2:15" x14ac:dyDescent="0.4">
      <c r="B71" s="28" t="s">
        <v>71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0"/>
    </row>
    <row r="72" spans="2:15" x14ac:dyDescent="0.4">
      <c r="B72" s="20" t="s">
        <v>72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0"/>
    </row>
    <row r="73" spans="2:15" x14ac:dyDescent="0.4">
      <c r="B73" s="28" t="s">
        <v>150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0"/>
    </row>
    <row r="74" spans="2:15" x14ac:dyDescent="0.4">
      <c r="B74" s="20" t="s">
        <v>73</v>
      </c>
      <c r="C74" s="26">
        <v>600</v>
      </c>
      <c r="D74" s="26">
        <v>600</v>
      </c>
      <c r="E74" s="26">
        <v>600</v>
      </c>
      <c r="F74" s="26">
        <v>600</v>
      </c>
      <c r="G74" s="26">
        <v>600</v>
      </c>
      <c r="H74" s="26">
        <v>600</v>
      </c>
      <c r="I74" s="26">
        <v>600</v>
      </c>
      <c r="J74" s="26">
        <v>600</v>
      </c>
      <c r="K74" s="26">
        <v>600</v>
      </c>
      <c r="L74" s="26">
        <v>600</v>
      </c>
      <c r="M74" s="26">
        <v>600</v>
      </c>
      <c r="N74" s="26">
        <v>600</v>
      </c>
      <c r="O74" s="27">
        <f>SUM(C74:N74)</f>
        <v>7200</v>
      </c>
    </row>
    <row r="75" spans="2:15" x14ac:dyDescent="0.4">
      <c r="B75" s="28" t="s">
        <v>74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/>
    </row>
    <row r="76" spans="2:15" x14ac:dyDescent="0.4">
      <c r="B76" s="20" t="s">
        <v>75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/>
    </row>
    <row r="77" spans="2:15" x14ac:dyDescent="0.4">
      <c r="B77" s="33"/>
      <c r="C77" s="31"/>
      <c r="D77" s="55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 x14ac:dyDescent="0.4">
      <c r="B78" s="51" t="s">
        <v>175</v>
      </c>
      <c r="C78" s="53">
        <f t="shared" ref="C78:O78" si="4">SUM(C79:C129)</f>
        <v>327368.33333333331</v>
      </c>
      <c r="D78" s="53">
        <f t="shared" si="4"/>
        <v>272368.33333333337</v>
      </c>
      <c r="E78" s="53">
        <f t="shared" si="4"/>
        <v>272368.33333333337</v>
      </c>
      <c r="F78" s="53">
        <f t="shared" si="4"/>
        <v>272368.33333333337</v>
      </c>
      <c r="G78" s="53">
        <f t="shared" si="4"/>
        <v>272368.33333333337</v>
      </c>
      <c r="H78" s="53">
        <f t="shared" si="4"/>
        <v>272368.33333333337</v>
      </c>
      <c r="I78" s="53">
        <f t="shared" si="4"/>
        <v>279423.72333333339</v>
      </c>
      <c r="J78" s="53">
        <f t="shared" si="4"/>
        <v>272368.33333333337</v>
      </c>
      <c r="K78" s="53">
        <f t="shared" si="4"/>
        <v>272368.33333333337</v>
      </c>
      <c r="L78" s="53">
        <f t="shared" si="4"/>
        <v>272368.33333333337</v>
      </c>
      <c r="M78" s="53">
        <f t="shared" si="4"/>
        <v>272368.33333333337</v>
      </c>
      <c r="N78" s="53">
        <f t="shared" si="4"/>
        <v>270834.85333333339</v>
      </c>
      <c r="O78" s="53">
        <f t="shared" si="4"/>
        <v>3328941.91</v>
      </c>
    </row>
    <row r="79" spans="2:15" x14ac:dyDescent="0.4">
      <c r="B79" s="20" t="s">
        <v>76</v>
      </c>
      <c r="C79" s="26">
        <v>60000</v>
      </c>
      <c r="D79" s="26">
        <v>60000</v>
      </c>
      <c r="E79" s="26">
        <v>60000</v>
      </c>
      <c r="F79" s="26">
        <v>60000</v>
      </c>
      <c r="G79" s="26">
        <v>60000</v>
      </c>
      <c r="H79" s="26">
        <v>60000</v>
      </c>
      <c r="I79" s="26">
        <v>60000</v>
      </c>
      <c r="J79" s="26">
        <v>60000</v>
      </c>
      <c r="K79" s="26">
        <v>60000</v>
      </c>
      <c r="L79" s="26">
        <v>60000</v>
      </c>
      <c r="M79" s="26">
        <v>60000</v>
      </c>
      <c r="N79" s="26">
        <v>60000</v>
      </c>
      <c r="O79" s="27">
        <f>SUM(C79:N79)</f>
        <v>720000</v>
      </c>
    </row>
    <row r="80" spans="2:15" x14ac:dyDescent="0.4">
      <c r="B80" s="20" t="s">
        <v>77</v>
      </c>
      <c r="C80" s="27">
        <v>1000</v>
      </c>
      <c r="D80" s="27">
        <v>1000</v>
      </c>
      <c r="E80" s="27">
        <v>1000</v>
      </c>
      <c r="F80" s="27">
        <v>1000</v>
      </c>
      <c r="G80" s="27">
        <v>1000</v>
      </c>
      <c r="H80" s="27">
        <v>1000</v>
      </c>
      <c r="I80" s="27">
        <v>1000</v>
      </c>
      <c r="J80" s="27">
        <v>1000</v>
      </c>
      <c r="K80" s="27">
        <v>1000</v>
      </c>
      <c r="L80" s="27">
        <v>1000</v>
      </c>
      <c r="M80" s="27">
        <v>1000</v>
      </c>
      <c r="N80" s="27">
        <v>1000</v>
      </c>
      <c r="O80" s="27">
        <f>SUM(C80:N80)</f>
        <v>12000</v>
      </c>
    </row>
    <row r="81" spans="2:17" x14ac:dyDescent="0.4">
      <c r="B81" s="20" t="s">
        <v>78</v>
      </c>
      <c r="C81" s="27">
        <v>8000</v>
      </c>
      <c r="D81" s="27">
        <v>8000</v>
      </c>
      <c r="E81" s="27">
        <v>8000</v>
      </c>
      <c r="F81" s="27">
        <v>8000</v>
      </c>
      <c r="G81" s="27">
        <v>8000</v>
      </c>
      <c r="H81" s="27">
        <v>8000</v>
      </c>
      <c r="I81" s="27">
        <v>8000</v>
      </c>
      <c r="J81" s="27">
        <v>8000</v>
      </c>
      <c r="K81" s="27">
        <v>8000</v>
      </c>
      <c r="L81" s="27">
        <v>8000</v>
      </c>
      <c r="M81" s="27">
        <v>8000</v>
      </c>
      <c r="N81" s="27">
        <v>8000</v>
      </c>
      <c r="O81" s="27">
        <f>SUM(C81:N81)</f>
        <v>96000</v>
      </c>
    </row>
    <row r="82" spans="2:17" x14ac:dyDescent="0.4">
      <c r="B82" s="20" t="s">
        <v>79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f t="shared" ref="O82:O83" si="5">SUM(C82:N82)</f>
        <v>0</v>
      </c>
    </row>
    <row r="83" spans="2:17" x14ac:dyDescent="0.4">
      <c r="B83" s="20" t="s">
        <v>80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f t="shared" si="5"/>
        <v>0</v>
      </c>
      <c r="Q83" s="15"/>
    </row>
    <row r="84" spans="2:17" x14ac:dyDescent="0.4">
      <c r="B84" s="20" t="s">
        <v>81</v>
      </c>
      <c r="C84" s="27">
        <v>28000</v>
      </c>
      <c r="D84" s="27">
        <v>28000</v>
      </c>
      <c r="E84" s="27">
        <v>28000</v>
      </c>
      <c r="F84" s="27">
        <v>28000</v>
      </c>
      <c r="G84" s="27">
        <v>28000</v>
      </c>
      <c r="H84" s="27">
        <v>28000</v>
      </c>
      <c r="I84" s="27">
        <v>28000</v>
      </c>
      <c r="J84" s="27">
        <v>28000</v>
      </c>
      <c r="K84" s="27">
        <v>28000</v>
      </c>
      <c r="L84" s="27">
        <v>28000</v>
      </c>
      <c r="M84" s="27">
        <v>28000</v>
      </c>
      <c r="N84" s="27">
        <v>28000</v>
      </c>
      <c r="O84" s="27">
        <f t="shared" ref="O84:O90" si="6">SUM(C84:N84)</f>
        <v>336000</v>
      </c>
    </row>
    <row r="85" spans="2:17" x14ac:dyDescent="0.4">
      <c r="B85" s="20" t="s">
        <v>82</v>
      </c>
      <c r="C85" s="27">
        <v>1100</v>
      </c>
      <c r="D85" s="27">
        <v>1100</v>
      </c>
      <c r="E85" s="27">
        <v>1100</v>
      </c>
      <c r="F85" s="27">
        <v>1100</v>
      </c>
      <c r="G85" s="27">
        <v>1100</v>
      </c>
      <c r="H85" s="27">
        <v>1100</v>
      </c>
      <c r="I85" s="27">
        <v>1100</v>
      </c>
      <c r="J85" s="27">
        <v>1100</v>
      </c>
      <c r="K85" s="27">
        <v>1100</v>
      </c>
      <c r="L85" s="27">
        <v>1100</v>
      </c>
      <c r="M85" s="27">
        <v>1100</v>
      </c>
      <c r="N85" s="27">
        <v>1100</v>
      </c>
      <c r="O85" s="27">
        <f t="shared" si="6"/>
        <v>13200</v>
      </c>
    </row>
    <row r="86" spans="2:17" x14ac:dyDescent="0.4">
      <c r="B86" s="20" t="s">
        <v>152</v>
      </c>
      <c r="C86" s="27">
        <v>2200</v>
      </c>
      <c r="D86" s="27">
        <v>2200</v>
      </c>
      <c r="E86" s="27">
        <v>2200</v>
      </c>
      <c r="F86" s="27">
        <v>2200</v>
      </c>
      <c r="G86" s="27">
        <v>2200</v>
      </c>
      <c r="H86" s="27">
        <v>2200</v>
      </c>
      <c r="I86" s="27">
        <v>2200</v>
      </c>
      <c r="J86" s="27">
        <v>2200</v>
      </c>
      <c r="K86" s="27">
        <v>2200</v>
      </c>
      <c r="L86" s="27">
        <v>2200</v>
      </c>
      <c r="M86" s="27">
        <v>2200</v>
      </c>
      <c r="N86" s="27">
        <v>2200</v>
      </c>
      <c r="O86" s="27">
        <f t="shared" si="6"/>
        <v>26400</v>
      </c>
    </row>
    <row r="87" spans="2:17" x14ac:dyDescent="0.4">
      <c r="B87" s="20" t="s">
        <v>83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f t="shared" si="6"/>
        <v>0</v>
      </c>
    </row>
    <row r="88" spans="2:17" x14ac:dyDescent="0.4">
      <c r="B88" s="20" t="s">
        <v>84</v>
      </c>
      <c r="C88" s="27">
        <v>7900</v>
      </c>
      <c r="D88" s="27">
        <v>7900</v>
      </c>
      <c r="E88" s="27">
        <v>7900</v>
      </c>
      <c r="F88" s="27">
        <v>7900</v>
      </c>
      <c r="G88" s="27">
        <v>7900</v>
      </c>
      <c r="H88" s="27">
        <v>7900</v>
      </c>
      <c r="I88" s="27">
        <v>7900</v>
      </c>
      <c r="J88" s="27">
        <v>7900</v>
      </c>
      <c r="K88" s="27">
        <v>7900</v>
      </c>
      <c r="L88" s="27">
        <v>7900</v>
      </c>
      <c r="M88" s="27">
        <v>7900</v>
      </c>
      <c r="N88" s="27">
        <v>7644.46</v>
      </c>
      <c r="O88" s="27">
        <f t="shared" si="6"/>
        <v>94544.46</v>
      </c>
    </row>
    <row r="89" spans="2:17" x14ac:dyDescent="0.4">
      <c r="B89" s="20" t="s">
        <v>153</v>
      </c>
      <c r="C89" s="27">
        <v>1000</v>
      </c>
      <c r="D89" s="27">
        <v>1000</v>
      </c>
      <c r="E89" s="27">
        <v>1000</v>
      </c>
      <c r="F89" s="27">
        <v>1000</v>
      </c>
      <c r="G89" s="27">
        <v>1000</v>
      </c>
      <c r="H89" s="27">
        <v>1000</v>
      </c>
      <c r="I89" s="27">
        <v>1000</v>
      </c>
      <c r="J89" s="27">
        <v>1000</v>
      </c>
      <c r="K89" s="27">
        <v>1000</v>
      </c>
      <c r="L89" s="27">
        <v>1000</v>
      </c>
      <c r="M89" s="27">
        <v>1000</v>
      </c>
      <c r="N89" s="27">
        <v>1000</v>
      </c>
      <c r="O89" s="27">
        <f t="shared" si="6"/>
        <v>12000</v>
      </c>
    </row>
    <row r="90" spans="2:17" x14ac:dyDescent="0.4">
      <c r="B90" s="20" t="s">
        <v>85</v>
      </c>
      <c r="C90" s="27">
        <v>3500</v>
      </c>
      <c r="D90" s="27">
        <v>3500</v>
      </c>
      <c r="E90" s="27">
        <v>3500</v>
      </c>
      <c r="F90" s="27">
        <v>3500</v>
      </c>
      <c r="G90" s="27">
        <v>3500</v>
      </c>
      <c r="H90" s="27">
        <v>3500</v>
      </c>
      <c r="I90" s="27">
        <v>3500</v>
      </c>
      <c r="J90" s="27">
        <v>3500</v>
      </c>
      <c r="K90" s="27">
        <v>3500</v>
      </c>
      <c r="L90" s="27">
        <v>3500</v>
      </c>
      <c r="M90" s="27">
        <v>3500</v>
      </c>
      <c r="N90" s="27">
        <v>3500</v>
      </c>
      <c r="O90" s="27">
        <f t="shared" si="6"/>
        <v>42000</v>
      </c>
    </row>
    <row r="91" spans="2:17" x14ac:dyDescent="0.4">
      <c r="B91" s="20" t="s">
        <v>86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f t="shared" ref="O91:O110" si="7">SUM(C91:N91)</f>
        <v>0</v>
      </c>
    </row>
    <row r="92" spans="2:17" x14ac:dyDescent="0.4">
      <c r="B92" s="20" t="s">
        <v>87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f t="shared" si="7"/>
        <v>0</v>
      </c>
    </row>
    <row r="93" spans="2:17" x14ac:dyDescent="0.4">
      <c r="B93" s="20" t="s">
        <v>88</v>
      </c>
      <c r="C93" s="27">
        <v>13750</v>
      </c>
      <c r="D93" s="27">
        <v>13750</v>
      </c>
      <c r="E93" s="27">
        <v>13750</v>
      </c>
      <c r="F93" s="27">
        <v>13750</v>
      </c>
      <c r="G93" s="27">
        <v>13750</v>
      </c>
      <c r="H93" s="27">
        <v>13750</v>
      </c>
      <c r="I93" s="27">
        <v>13750</v>
      </c>
      <c r="J93" s="27">
        <v>13750</v>
      </c>
      <c r="K93" s="27">
        <v>13750</v>
      </c>
      <c r="L93" s="27">
        <v>13750</v>
      </c>
      <c r="M93" s="27">
        <v>13750</v>
      </c>
      <c r="N93" s="27">
        <v>13750</v>
      </c>
      <c r="O93" s="27">
        <f t="shared" si="7"/>
        <v>165000</v>
      </c>
    </row>
    <row r="94" spans="2:17" x14ac:dyDescent="0.4">
      <c r="B94" s="20" t="s">
        <v>89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f t="shared" si="7"/>
        <v>0</v>
      </c>
    </row>
    <row r="95" spans="2:17" x14ac:dyDescent="0.4">
      <c r="B95" s="20" t="s">
        <v>90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f t="shared" si="7"/>
        <v>0</v>
      </c>
    </row>
    <row r="96" spans="2:17" x14ac:dyDescent="0.4">
      <c r="B96" s="20" t="s">
        <v>91</v>
      </c>
      <c r="C96" s="27">
        <v>2000</v>
      </c>
      <c r="D96" s="27">
        <v>2000</v>
      </c>
      <c r="E96" s="27">
        <v>2000</v>
      </c>
      <c r="F96" s="27">
        <v>2000</v>
      </c>
      <c r="G96" s="27">
        <v>2000</v>
      </c>
      <c r="H96" s="27">
        <v>2000</v>
      </c>
      <c r="I96" s="27">
        <v>2000</v>
      </c>
      <c r="J96" s="27">
        <v>2000</v>
      </c>
      <c r="K96" s="27">
        <v>2000</v>
      </c>
      <c r="L96" s="27">
        <v>2000</v>
      </c>
      <c r="M96" s="27">
        <v>2000</v>
      </c>
      <c r="N96" s="27">
        <v>2000</v>
      </c>
      <c r="O96" s="27">
        <f t="shared" si="7"/>
        <v>24000</v>
      </c>
    </row>
    <row r="97" spans="2:15" x14ac:dyDescent="0.4">
      <c r="B97" s="20" t="s">
        <v>157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f t="shared" si="7"/>
        <v>0</v>
      </c>
    </row>
    <row r="98" spans="2:15" x14ac:dyDescent="0.4">
      <c r="B98" s="20" t="s">
        <v>92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f t="shared" si="7"/>
        <v>0</v>
      </c>
    </row>
    <row r="99" spans="2:15" x14ac:dyDescent="0.4">
      <c r="B99" s="20" t="s">
        <v>93</v>
      </c>
      <c r="C99" s="27">
        <v>13400</v>
      </c>
      <c r="D99" s="27">
        <v>13400</v>
      </c>
      <c r="E99" s="27">
        <v>13400</v>
      </c>
      <c r="F99" s="27">
        <v>13400</v>
      </c>
      <c r="G99" s="27">
        <v>13400</v>
      </c>
      <c r="H99" s="27">
        <v>13400</v>
      </c>
      <c r="I99" s="27">
        <v>13400</v>
      </c>
      <c r="J99" s="27">
        <v>13400</v>
      </c>
      <c r="K99" s="27">
        <v>13400</v>
      </c>
      <c r="L99" s="27">
        <v>13400</v>
      </c>
      <c r="M99" s="27">
        <v>13400</v>
      </c>
      <c r="N99" s="27">
        <v>13400</v>
      </c>
      <c r="O99" s="27">
        <f t="shared" si="7"/>
        <v>160800</v>
      </c>
    </row>
    <row r="100" spans="2:15" x14ac:dyDescent="0.4">
      <c r="B100" s="20" t="s">
        <v>94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f t="shared" si="7"/>
        <v>0</v>
      </c>
    </row>
    <row r="101" spans="2:15" x14ac:dyDescent="0.4">
      <c r="B101" s="20" t="s">
        <v>95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f t="shared" si="7"/>
        <v>0</v>
      </c>
    </row>
    <row r="102" spans="2:15" x14ac:dyDescent="0.4">
      <c r="B102" s="20" t="s">
        <v>96</v>
      </c>
      <c r="C102" s="27">
        <v>35000</v>
      </c>
      <c r="D102" s="27">
        <v>35000</v>
      </c>
      <c r="E102" s="27">
        <v>35000</v>
      </c>
      <c r="F102" s="27">
        <v>35000</v>
      </c>
      <c r="G102" s="27">
        <v>35000</v>
      </c>
      <c r="H102" s="27">
        <v>35000</v>
      </c>
      <c r="I102" s="27">
        <v>35000</v>
      </c>
      <c r="J102" s="27">
        <v>35000</v>
      </c>
      <c r="K102" s="27">
        <v>35000</v>
      </c>
      <c r="L102" s="27">
        <v>35000</v>
      </c>
      <c r="M102" s="27">
        <v>35000</v>
      </c>
      <c r="N102" s="27">
        <v>35000</v>
      </c>
      <c r="O102" s="27">
        <f t="shared" si="7"/>
        <v>420000</v>
      </c>
    </row>
    <row r="103" spans="2:15" x14ac:dyDescent="0.4">
      <c r="B103" s="20" t="s">
        <v>162</v>
      </c>
      <c r="C103" s="27">
        <v>5000</v>
      </c>
      <c r="D103" s="27">
        <v>5000</v>
      </c>
      <c r="E103" s="27">
        <v>5000</v>
      </c>
      <c r="F103" s="27">
        <v>5000</v>
      </c>
      <c r="G103" s="27">
        <v>5000</v>
      </c>
      <c r="H103" s="27">
        <v>5000</v>
      </c>
      <c r="I103" s="27">
        <v>5000</v>
      </c>
      <c r="J103" s="27">
        <v>5000</v>
      </c>
      <c r="K103" s="27">
        <v>5000</v>
      </c>
      <c r="L103" s="27">
        <v>5000</v>
      </c>
      <c r="M103" s="27">
        <v>5000</v>
      </c>
      <c r="N103" s="27">
        <v>5000</v>
      </c>
      <c r="O103" s="27">
        <f t="shared" si="7"/>
        <v>60000</v>
      </c>
    </row>
    <row r="104" spans="2:15" x14ac:dyDescent="0.4">
      <c r="B104" s="20" t="s">
        <v>97</v>
      </c>
      <c r="C104" s="27">
        <v>4000</v>
      </c>
      <c r="D104" s="27">
        <v>4000</v>
      </c>
      <c r="E104" s="27">
        <v>4000</v>
      </c>
      <c r="F104" s="27">
        <v>4000</v>
      </c>
      <c r="G104" s="27">
        <v>4000</v>
      </c>
      <c r="H104" s="27">
        <v>4000</v>
      </c>
      <c r="I104" s="27">
        <v>4000</v>
      </c>
      <c r="J104" s="27">
        <v>4000</v>
      </c>
      <c r="K104" s="27">
        <v>4000</v>
      </c>
      <c r="L104" s="27">
        <v>4000</v>
      </c>
      <c r="M104" s="27">
        <v>4000</v>
      </c>
      <c r="N104" s="27">
        <v>4000</v>
      </c>
      <c r="O104" s="27">
        <f t="shared" si="7"/>
        <v>48000</v>
      </c>
    </row>
    <row r="105" spans="2:15" x14ac:dyDescent="0.4">
      <c r="B105" s="20" t="s">
        <v>154</v>
      </c>
      <c r="C105" s="27">
        <v>35000</v>
      </c>
      <c r="D105" s="22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7">
        <f t="shared" si="7"/>
        <v>35000</v>
      </c>
    </row>
    <row r="106" spans="2:15" x14ac:dyDescent="0.4">
      <c r="B106" s="20" t="s">
        <v>98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7">
        <f t="shared" si="7"/>
        <v>0</v>
      </c>
    </row>
    <row r="107" spans="2:15" x14ac:dyDescent="0.4">
      <c r="B107" s="20" t="s">
        <v>99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7">
        <f t="shared" si="7"/>
        <v>0</v>
      </c>
    </row>
    <row r="108" spans="2:15" x14ac:dyDescent="0.4">
      <c r="B108" s="20" t="s">
        <v>100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7">
        <f t="shared" si="7"/>
        <v>0</v>
      </c>
    </row>
    <row r="109" spans="2:15" x14ac:dyDescent="0.4">
      <c r="B109" s="20" t="s">
        <v>164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7">
        <f t="shared" si="7"/>
        <v>0</v>
      </c>
    </row>
    <row r="110" spans="2:15" x14ac:dyDescent="0.4">
      <c r="B110" s="20" t="s">
        <v>156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7">
        <f t="shared" si="7"/>
        <v>0</v>
      </c>
    </row>
    <row r="111" spans="2:15" x14ac:dyDescent="0.4">
      <c r="B111" s="20" t="s">
        <v>163</v>
      </c>
      <c r="C111" s="27">
        <v>15000</v>
      </c>
      <c r="D111" s="27">
        <v>15000</v>
      </c>
      <c r="E111" s="27">
        <v>15000</v>
      </c>
      <c r="F111" s="27">
        <v>15000</v>
      </c>
      <c r="G111" s="27">
        <v>15000</v>
      </c>
      <c r="H111" s="27">
        <v>15000</v>
      </c>
      <c r="I111" s="27">
        <v>22055.39</v>
      </c>
      <c r="J111" s="27">
        <v>15000</v>
      </c>
      <c r="K111" s="27">
        <v>15000</v>
      </c>
      <c r="L111" s="27">
        <v>15000</v>
      </c>
      <c r="M111" s="27">
        <v>15000</v>
      </c>
      <c r="N111" s="27">
        <v>13722.06</v>
      </c>
      <c r="O111" s="27">
        <f>SUM(C111:N111)</f>
        <v>185777.45</v>
      </c>
    </row>
    <row r="112" spans="2:15" x14ac:dyDescent="0.4">
      <c r="B112" s="20" t="s">
        <v>101</v>
      </c>
      <c r="C112" s="27">
        <v>3685</v>
      </c>
      <c r="D112" s="27">
        <v>3685</v>
      </c>
      <c r="E112" s="27">
        <v>3685</v>
      </c>
      <c r="F112" s="27">
        <v>3685</v>
      </c>
      <c r="G112" s="27">
        <v>3685</v>
      </c>
      <c r="H112" s="27">
        <v>3685</v>
      </c>
      <c r="I112" s="27">
        <v>3685</v>
      </c>
      <c r="J112" s="27">
        <v>3685</v>
      </c>
      <c r="K112" s="27">
        <v>3685</v>
      </c>
      <c r="L112" s="27">
        <v>3685</v>
      </c>
      <c r="M112" s="27">
        <v>3685</v>
      </c>
      <c r="N112" s="27">
        <v>3685</v>
      </c>
      <c r="O112" s="27">
        <f>SUM(C112:N112)</f>
        <v>44220</v>
      </c>
    </row>
    <row r="113" spans="2:15" x14ac:dyDescent="0.4">
      <c r="B113" s="20" t="s">
        <v>102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f t="shared" ref="O113:O129" si="8">SUM(C113:N113)</f>
        <v>0</v>
      </c>
    </row>
    <row r="114" spans="2:15" x14ac:dyDescent="0.4">
      <c r="B114" s="20" t="s">
        <v>103</v>
      </c>
      <c r="C114" s="27">
        <v>37000</v>
      </c>
      <c r="D114" s="27">
        <v>37000</v>
      </c>
      <c r="E114" s="27">
        <v>37000</v>
      </c>
      <c r="F114" s="27">
        <v>37000</v>
      </c>
      <c r="G114" s="27">
        <v>37000</v>
      </c>
      <c r="H114" s="27">
        <v>37000</v>
      </c>
      <c r="I114" s="27">
        <v>37000</v>
      </c>
      <c r="J114" s="27">
        <v>37000</v>
      </c>
      <c r="K114" s="27">
        <v>37000</v>
      </c>
      <c r="L114" s="27">
        <v>37000</v>
      </c>
      <c r="M114" s="27">
        <v>37000</v>
      </c>
      <c r="N114" s="27">
        <v>37000</v>
      </c>
      <c r="O114" s="27">
        <f t="shared" si="8"/>
        <v>444000</v>
      </c>
    </row>
    <row r="115" spans="2:15" x14ac:dyDescent="0.4">
      <c r="B115" s="20" t="s">
        <v>104</v>
      </c>
      <c r="C115" s="27">
        <f>100000/12</f>
        <v>8333.3333333333339</v>
      </c>
      <c r="D115" s="27">
        <f t="shared" ref="D115:N115" si="9">100000/12</f>
        <v>8333.3333333333339</v>
      </c>
      <c r="E115" s="27">
        <f t="shared" si="9"/>
        <v>8333.3333333333339</v>
      </c>
      <c r="F115" s="27">
        <f t="shared" si="9"/>
        <v>8333.3333333333339</v>
      </c>
      <c r="G115" s="27">
        <f t="shared" si="9"/>
        <v>8333.3333333333339</v>
      </c>
      <c r="H115" s="27">
        <f t="shared" si="9"/>
        <v>8333.3333333333339</v>
      </c>
      <c r="I115" s="27">
        <f t="shared" si="9"/>
        <v>8333.3333333333339</v>
      </c>
      <c r="J115" s="27">
        <f t="shared" si="9"/>
        <v>8333.3333333333339</v>
      </c>
      <c r="K115" s="27">
        <f t="shared" si="9"/>
        <v>8333.3333333333339</v>
      </c>
      <c r="L115" s="27">
        <f t="shared" si="9"/>
        <v>8333.3333333333339</v>
      </c>
      <c r="M115" s="27">
        <f t="shared" si="9"/>
        <v>8333.3333333333339</v>
      </c>
      <c r="N115" s="27">
        <f t="shared" si="9"/>
        <v>8333.3333333333339</v>
      </c>
      <c r="O115" s="27">
        <f t="shared" si="8"/>
        <v>99999.999999999985</v>
      </c>
    </row>
    <row r="116" spans="2:15" x14ac:dyDescent="0.4">
      <c r="B116" s="20" t="s">
        <v>105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f t="shared" si="8"/>
        <v>0</v>
      </c>
    </row>
    <row r="117" spans="2:15" x14ac:dyDescent="0.4">
      <c r="B117" s="20" t="s">
        <v>106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f t="shared" si="8"/>
        <v>0</v>
      </c>
    </row>
    <row r="118" spans="2:15" x14ac:dyDescent="0.4">
      <c r="B118" s="20" t="s">
        <v>107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f t="shared" si="8"/>
        <v>0</v>
      </c>
    </row>
    <row r="119" spans="2:15" x14ac:dyDescent="0.4">
      <c r="B119" s="20" t="s">
        <v>108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f t="shared" si="8"/>
        <v>0</v>
      </c>
    </row>
    <row r="120" spans="2:15" x14ac:dyDescent="0.4">
      <c r="B120" s="20" t="s">
        <v>109</v>
      </c>
      <c r="C120" s="27">
        <v>20000</v>
      </c>
      <c r="D120" s="27">
        <v>20000</v>
      </c>
      <c r="E120" s="27">
        <v>20000</v>
      </c>
      <c r="F120" s="27">
        <v>20000</v>
      </c>
      <c r="G120" s="27">
        <v>20000</v>
      </c>
      <c r="H120" s="27">
        <v>20000</v>
      </c>
      <c r="I120" s="27">
        <v>20000</v>
      </c>
      <c r="J120" s="27">
        <v>20000</v>
      </c>
      <c r="K120" s="27">
        <v>20000</v>
      </c>
      <c r="L120" s="27">
        <v>20000</v>
      </c>
      <c r="M120" s="27">
        <v>20000</v>
      </c>
      <c r="N120" s="27">
        <v>20000</v>
      </c>
      <c r="O120" s="27">
        <f t="shared" si="8"/>
        <v>240000</v>
      </c>
    </row>
    <row r="121" spans="2:15" x14ac:dyDescent="0.4">
      <c r="B121" s="20" t="s">
        <v>110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f t="shared" si="8"/>
        <v>0</v>
      </c>
    </row>
    <row r="122" spans="2:15" x14ac:dyDescent="0.4">
      <c r="B122" s="20" t="s">
        <v>111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f t="shared" si="8"/>
        <v>0</v>
      </c>
    </row>
    <row r="123" spans="2:15" x14ac:dyDescent="0.4">
      <c r="B123" s="20" t="s">
        <v>112</v>
      </c>
      <c r="C123" s="27">
        <v>2500</v>
      </c>
      <c r="D123" s="27">
        <v>2500</v>
      </c>
      <c r="E123" s="27">
        <v>2500</v>
      </c>
      <c r="F123" s="27">
        <v>2500</v>
      </c>
      <c r="G123" s="27">
        <v>2500</v>
      </c>
      <c r="H123" s="27">
        <v>2500</v>
      </c>
      <c r="I123" s="27">
        <v>2500</v>
      </c>
      <c r="J123" s="27">
        <v>2500</v>
      </c>
      <c r="K123" s="27">
        <v>2500</v>
      </c>
      <c r="L123" s="27">
        <v>2500</v>
      </c>
      <c r="M123" s="27">
        <v>2500</v>
      </c>
      <c r="N123" s="27">
        <v>2500</v>
      </c>
      <c r="O123" s="27">
        <f t="shared" si="8"/>
        <v>30000</v>
      </c>
    </row>
    <row r="124" spans="2:15" x14ac:dyDescent="0.4">
      <c r="B124" s="20" t="s">
        <v>113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f t="shared" si="8"/>
        <v>0</v>
      </c>
    </row>
    <row r="125" spans="2:15" x14ac:dyDescent="0.4">
      <c r="B125" s="20" t="s">
        <v>114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f t="shared" si="8"/>
        <v>0</v>
      </c>
    </row>
    <row r="126" spans="2:15" x14ac:dyDescent="0.4">
      <c r="B126" s="20" t="s">
        <v>115</v>
      </c>
      <c r="C126" s="27">
        <v>20000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f t="shared" si="8"/>
        <v>20000</v>
      </c>
    </row>
    <row r="127" spans="2:15" x14ac:dyDescent="0.4">
      <c r="B127" s="20" t="s">
        <v>116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f t="shared" si="8"/>
        <v>0</v>
      </c>
    </row>
    <row r="128" spans="2:15" x14ac:dyDescent="0.4">
      <c r="B128" s="20" t="s">
        <v>117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f t="shared" si="8"/>
        <v>0</v>
      </c>
    </row>
    <row r="129" spans="2:15" x14ac:dyDescent="0.4">
      <c r="B129" s="20" t="s">
        <v>98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f t="shared" si="8"/>
        <v>0</v>
      </c>
    </row>
    <row r="130" spans="2:15" x14ac:dyDescent="0.4">
      <c r="B130" s="33"/>
      <c r="C130" s="31"/>
      <c r="D130" s="55"/>
      <c r="E130" s="56"/>
      <c r="F130" s="33"/>
      <c r="G130" s="33"/>
      <c r="H130" s="33"/>
      <c r="I130" s="34"/>
      <c r="J130" s="33"/>
      <c r="K130" s="33"/>
      <c r="L130" s="33"/>
      <c r="M130" s="33"/>
      <c r="N130" s="33"/>
      <c r="O130" s="33"/>
    </row>
    <row r="131" spans="2:15" x14ac:dyDescent="0.4">
      <c r="B131" s="51" t="s">
        <v>176</v>
      </c>
      <c r="C131" s="54"/>
      <c r="D131" s="53">
        <f t="shared" ref="D131:O131" si="10">SUM(D132:D134)</f>
        <v>0</v>
      </c>
      <c r="E131" s="53">
        <f t="shared" si="10"/>
        <v>0</v>
      </c>
      <c r="F131" s="53">
        <f t="shared" si="10"/>
        <v>0</v>
      </c>
      <c r="G131" s="53">
        <f t="shared" si="10"/>
        <v>0</v>
      </c>
      <c r="H131" s="53">
        <f t="shared" si="10"/>
        <v>0</v>
      </c>
      <c r="I131" s="53">
        <f t="shared" si="10"/>
        <v>0</v>
      </c>
      <c r="J131" s="53">
        <f t="shared" si="10"/>
        <v>0</v>
      </c>
      <c r="K131" s="53">
        <f t="shared" si="10"/>
        <v>0</v>
      </c>
      <c r="L131" s="53">
        <f t="shared" si="10"/>
        <v>0</v>
      </c>
      <c r="M131" s="53">
        <f t="shared" si="10"/>
        <v>0</v>
      </c>
      <c r="N131" s="53">
        <f t="shared" si="10"/>
        <v>0</v>
      </c>
      <c r="O131" s="53">
        <f t="shared" si="10"/>
        <v>0</v>
      </c>
    </row>
    <row r="132" spans="2:15" x14ac:dyDescent="0.4">
      <c r="B132" s="20" t="s">
        <v>118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</row>
    <row r="133" spans="2:15" x14ac:dyDescent="0.4">
      <c r="B133" s="20" t="s">
        <v>119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</row>
    <row r="134" spans="2:15" x14ac:dyDescent="0.4">
      <c r="B134" s="20" t="s">
        <v>120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</row>
    <row r="135" spans="2:15" x14ac:dyDescent="0.4">
      <c r="B135" s="33"/>
      <c r="C135" s="31"/>
      <c r="D135" s="55"/>
      <c r="E135" s="56"/>
      <c r="F135" s="33"/>
      <c r="G135" s="33"/>
      <c r="H135" s="33"/>
      <c r="I135" s="34"/>
      <c r="J135" s="33"/>
      <c r="K135" s="33"/>
      <c r="L135" s="33"/>
      <c r="M135" s="33"/>
      <c r="N135" s="33"/>
      <c r="O135" s="33"/>
    </row>
    <row r="136" spans="2:15" x14ac:dyDescent="0.4">
      <c r="B136" s="51" t="s">
        <v>177</v>
      </c>
      <c r="C136" s="53">
        <f t="shared" ref="C136:N136" si="11">SUM(C137:C159)</f>
        <v>0</v>
      </c>
      <c r="D136" s="53">
        <f t="shared" si="11"/>
        <v>0</v>
      </c>
      <c r="E136" s="53">
        <f t="shared" si="11"/>
        <v>0</v>
      </c>
      <c r="F136" s="53">
        <f t="shared" si="11"/>
        <v>0</v>
      </c>
      <c r="G136" s="53">
        <f t="shared" si="11"/>
        <v>0</v>
      </c>
      <c r="H136" s="53">
        <f t="shared" si="11"/>
        <v>0</v>
      </c>
      <c r="I136" s="53">
        <f t="shared" si="11"/>
        <v>0</v>
      </c>
      <c r="J136" s="53">
        <f t="shared" si="11"/>
        <v>0</v>
      </c>
      <c r="K136" s="53">
        <f t="shared" si="11"/>
        <v>0</v>
      </c>
      <c r="L136" s="53">
        <f t="shared" si="11"/>
        <v>0</v>
      </c>
      <c r="M136" s="53">
        <f t="shared" si="11"/>
        <v>0</v>
      </c>
      <c r="N136" s="53">
        <f t="shared" si="11"/>
        <v>0</v>
      </c>
      <c r="O136" s="53">
        <v>0</v>
      </c>
    </row>
    <row r="137" spans="2:15" x14ac:dyDescent="0.4">
      <c r="B137" s="20" t="s">
        <v>121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</row>
    <row r="138" spans="2:15" x14ac:dyDescent="0.4">
      <c r="B138" s="20" t="s">
        <v>122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</row>
    <row r="139" spans="2:15" x14ac:dyDescent="0.4">
      <c r="B139" s="20" t="s">
        <v>123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</row>
    <row r="140" spans="2:15" x14ac:dyDescent="0.4">
      <c r="B140" s="20" t="s">
        <v>124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</row>
    <row r="141" spans="2:15" x14ac:dyDescent="0.4">
      <c r="B141" s="20" t="s">
        <v>125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</row>
    <row r="142" spans="2:15" x14ac:dyDescent="0.4">
      <c r="B142" s="20" t="s">
        <v>126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</row>
    <row r="143" spans="2:15" x14ac:dyDescent="0.4">
      <c r="B143" s="20" t="s">
        <v>127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</row>
    <row r="144" spans="2:15" x14ac:dyDescent="0.4">
      <c r="B144" s="20" t="s">
        <v>128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</row>
    <row r="145" spans="2:15" x14ac:dyDescent="0.4">
      <c r="B145" s="20" t="s">
        <v>129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</row>
    <row r="146" spans="2:15" x14ac:dyDescent="0.4">
      <c r="B146" s="20" t="s">
        <v>130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</row>
    <row r="147" spans="2:15" x14ac:dyDescent="0.4">
      <c r="B147" s="20" t="s">
        <v>131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</row>
    <row r="148" spans="2:15" x14ac:dyDescent="0.4">
      <c r="B148" s="20" t="s">
        <v>132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</row>
    <row r="149" spans="2:15" x14ac:dyDescent="0.4">
      <c r="B149" s="20" t="s">
        <v>133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</row>
    <row r="150" spans="2:15" x14ac:dyDescent="0.4">
      <c r="B150" s="20" t="s">
        <v>134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</row>
    <row r="151" spans="2:15" x14ac:dyDescent="0.4">
      <c r="B151" s="20" t="s">
        <v>135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</row>
    <row r="152" spans="2:15" x14ac:dyDescent="0.4">
      <c r="B152" s="20" t="s">
        <v>136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</row>
    <row r="153" spans="2:15" x14ac:dyDescent="0.4">
      <c r="B153" s="20" t="s">
        <v>155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</row>
    <row r="154" spans="2:15" x14ac:dyDescent="0.4">
      <c r="B154" s="20" t="s">
        <v>137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</row>
    <row r="155" spans="2:15" x14ac:dyDescent="0.4">
      <c r="B155" s="20" t="s">
        <v>138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</row>
    <row r="156" spans="2:15" x14ac:dyDescent="0.4">
      <c r="B156" s="20" t="s">
        <v>139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</row>
    <row r="157" spans="2:15" x14ac:dyDescent="0.4">
      <c r="B157" s="20" t="s">
        <v>140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</row>
    <row r="158" spans="2:15" x14ac:dyDescent="0.4">
      <c r="B158" s="20" t="s">
        <v>141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</row>
    <row r="159" spans="2:15" x14ac:dyDescent="0.4">
      <c r="B159" s="20" t="s">
        <v>142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</row>
    <row r="160" spans="2:15" x14ac:dyDescent="0.4">
      <c r="B160" s="33"/>
      <c r="C160" s="31"/>
      <c r="D160" s="33"/>
      <c r="E160" s="32"/>
      <c r="F160" s="33"/>
      <c r="G160" s="33"/>
      <c r="H160" s="33"/>
      <c r="I160" s="34"/>
      <c r="J160" s="33"/>
      <c r="K160" s="33"/>
      <c r="L160" s="33"/>
      <c r="M160" s="33"/>
      <c r="N160" s="33"/>
      <c r="O160" s="33"/>
    </row>
    <row r="161" spans="1:15" s="3" customFormat="1" x14ac:dyDescent="0.4">
      <c r="A161" s="2"/>
      <c r="B161" s="30" t="s">
        <v>143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</row>
    <row r="162" spans="1:15" s="3" customFormat="1" x14ac:dyDescent="0.4">
      <c r="A162" s="4"/>
      <c r="B162" s="33"/>
      <c r="C162" s="31"/>
      <c r="D162" s="33"/>
      <c r="E162" s="32"/>
      <c r="F162" s="33"/>
      <c r="G162" s="33"/>
      <c r="H162" s="33"/>
      <c r="I162" s="34"/>
      <c r="J162" s="33"/>
      <c r="K162" s="33"/>
      <c r="L162" s="33"/>
      <c r="M162" s="33"/>
      <c r="N162" s="33"/>
      <c r="O162" s="33"/>
    </row>
    <row r="163" spans="1:15" s="3" customFormat="1" x14ac:dyDescent="0.4">
      <c r="A163" s="4"/>
      <c r="B163" s="33"/>
      <c r="C163" s="31"/>
      <c r="D163" s="33"/>
      <c r="E163" s="32"/>
      <c r="F163" s="33"/>
      <c r="G163" s="33"/>
      <c r="H163" s="33"/>
      <c r="I163" s="34"/>
      <c r="J163" s="33"/>
      <c r="K163" s="33"/>
      <c r="L163" s="33"/>
      <c r="M163" s="33"/>
      <c r="N163" s="33"/>
      <c r="O163" s="33"/>
    </row>
    <row r="164" spans="1:15" x14ac:dyDescent="0.4">
      <c r="B164" s="20" t="s">
        <v>144</v>
      </c>
      <c r="C164" s="35">
        <f t="shared" ref="C164:N164" si="12">SUM(C9+C25+C78+C131+C136+C161)</f>
        <v>1008538.2333333332</v>
      </c>
      <c r="D164" s="35">
        <f t="shared" si="12"/>
        <v>953538.23333333328</v>
      </c>
      <c r="E164" s="35">
        <f t="shared" si="12"/>
        <v>978538.23333333328</v>
      </c>
      <c r="F164" s="35">
        <f t="shared" si="12"/>
        <v>983538.23333333328</v>
      </c>
      <c r="G164" s="35">
        <f t="shared" si="12"/>
        <v>953538.23333333328</v>
      </c>
      <c r="H164" s="35">
        <f t="shared" si="12"/>
        <v>953538.23333333328</v>
      </c>
      <c r="I164" s="35">
        <f t="shared" si="12"/>
        <v>1110593.6233333333</v>
      </c>
      <c r="J164" s="35">
        <f t="shared" si="12"/>
        <v>983538.23333333328</v>
      </c>
      <c r="K164" s="35">
        <f t="shared" si="12"/>
        <v>953538.23333333328</v>
      </c>
      <c r="L164" s="35">
        <f t="shared" si="12"/>
        <v>953538.23333333328</v>
      </c>
      <c r="M164" s="35">
        <f t="shared" si="12"/>
        <v>978538.23333333328</v>
      </c>
      <c r="N164" s="35">
        <f t="shared" si="12"/>
        <v>1508399.0431333333</v>
      </c>
      <c r="O164" s="36">
        <f>SUM(C164:N164)</f>
        <v>12319374.999799997</v>
      </c>
    </row>
    <row r="165" spans="1:15" x14ac:dyDescent="0.4">
      <c r="B165" s="37"/>
      <c r="C165" s="38"/>
      <c r="O165" s="41"/>
    </row>
    <row r="166" spans="1:15" x14ac:dyDescent="0.4">
      <c r="B166" s="37"/>
      <c r="C166" s="38"/>
      <c r="O166" s="41"/>
    </row>
    <row r="167" spans="1:15" x14ac:dyDescent="0.4">
      <c r="O167" s="41"/>
    </row>
    <row r="169" spans="1:15" x14ac:dyDescent="0.4">
      <c r="O169" s="41"/>
    </row>
    <row r="171" spans="1:15" x14ac:dyDescent="0.4">
      <c r="D171" s="42"/>
      <c r="E171" s="42"/>
      <c r="F171" s="42"/>
      <c r="H171" s="42"/>
      <c r="I171" s="43"/>
      <c r="J171" s="42"/>
    </row>
    <row r="172" spans="1:15" x14ac:dyDescent="0.4">
      <c r="D172" s="63" t="s">
        <v>169</v>
      </c>
      <c r="E172" s="63"/>
      <c r="F172" s="63"/>
      <c r="H172" s="63" t="s">
        <v>166</v>
      </c>
      <c r="I172" s="63"/>
      <c r="J172" s="63"/>
    </row>
    <row r="173" spans="1:15" x14ac:dyDescent="0.4">
      <c r="D173" s="64" t="s">
        <v>165</v>
      </c>
      <c r="E173" s="64"/>
      <c r="F173" s="64"/>
      <c r="H173" s="64" t="s">
        <v>167</v>
      </c>
      <c r="I173" s="64"/>
      <c r="J173" s="64"/>
    </row>
  </sheetData>
  <mergeCells count="20">
    <mergeCell ref="D173:F173"/>
    <mergeCell ref="H172:J172"/>
    <mergeCell ref="H173:J173"/>
    <mergeCell ref="B1:O1"/>
    <mergeCell ref="B2:O2"/>
    <mergeCell ref="O5:O8"/>
    <mergeCell ref="I5:I8"/>
    <mergeCell ref="J5:J8"/>
    <mergeCell ref="K5:K8"/>
    <mergeCell ref="L5:L8"/>
    <mergeCell ref="M5:M8"/>
    <mergeCell ref="N5:N8"/>
    <mergeCell ref="H5:H8"/>
    <mergeCell ref="C5:C8"/>
    <mergeCell ref="D5:D8"/>
    <mergeCell ref="E5:E8"/>
    <mergeCell ref="F5:F8"/>
    <mergeCell ref="G5:G8"/>
    <mergeCell ref="F3:H3"/>
    <mergeCell ref="D172:F172"/>
  </mergeCells>
  <printOptions horizontalCentered="1"/>
  <pageMargins left="0.7" right="0.7" top="0.75" bottom="0.75" header="0.3" footer="0.3"/>
  <pageSetup scale="30" fitToHeight="0" orientation="landscape" r:id="rId1"/>
  <rowBreaks count="1" manualBreakCount="1">
    <brk id="7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view="pageBreakPreview" topLeftCell="D1" zoomScale="90" zoomScaleNormal="100" zoomScaleSheetLayoutView="90" workbookViewId="0">
      <selection activeCell="M15" sqref="M15"/>
    </sheetView>
  </sheetViews>
  <sheetFormatPr baseColWidth="10" defaultRowHeight="14.4" x14ac:dyDescent="0.3"/>
  <cols>
    <col min="1" max="1" width="24.109375" customWidth="1"/>
    <col min="2" max="2" width="16.5546875" customWidth="1"/>
    <col min="3" max="3" width="16.33203125" customWidth="1"/>
    <col min="4" max="13" width="15.6640625" bestFit="1" customWidth="1"/>
    <col min="14" max="14" width="18" customWidth="1"/>
  </cols>
  <sheetData>
    <row r="1" spans="1:14" x14ac:dyDescent="0.3">
      <c r="A1" s="69" t="s">
        <v>171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9.8" x14ac:dyDescent="0.4">
      <c r="A2" s="70" t="s">
        <v>158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1" x14ac:dyDescent="0.4">
      <c r="A3" s="5"/>
      <c r="B3" s="9"/>
      <c r="C3" s="10"/>
      <c r="D3" s="10"/>
      <c r="E3" s="71" t="s">
        <v>160</v>
      </c>
      <c r="F3" s="71"/>
      <c r="G3" s="71"/>
      <c r="H3" s="71"/>
      <c r="I3" s="71"/>
      <c r="J3" s="10"/>
      <c r="K3" s="10"/>
      <c r="L3" s="10"/>
      <c r="M3" s="10"/>
      <c r="N3" s="10"/>
    </row>
    <row r="4" spans="1:14" ht="21" x14ac:dyDescent="0.4">
      <c r="A4" s="5"/>
      <c r="B4" s="9"/>
      <c r="C4" s="10"/>
      <c r="D4" s="10"/>
      <c r="E4" s="58"/>
      <c r="F4" s="58"/>
      <c r="G4" s="58"/>
      <c r="H4" s="58"/>
      <c r="I4" s="58"/>
      <c r="J4" s="10"/>
      <c r="K4" s="10"/>
      <c r="L4" s="10"/>
      <c r="M4" s="10"/>
      <c r="N4" s="10"/>
    </row>
    <row r="5" spans="1:14" x14ac:dyDescent="0.3">
      <c r="A5" s="8"/>
      <c r="B5" s="9"/>
      <c r="C5" s="10"/>
      <c r="D5" s="10"/>
      <c r="E5" s="10"/>
      <c r="F5" s="10"/>
      <c r="G5" s="10"/>
      <c r="H5" s="11"/>
      <c r="I5" s="10"/>
      <c r="J5" s="10"/>
      <c r="K5" s="10"/>
      <c r="L5" s="10"/>
      <c r="M5" s="10"/>
      <c r="N5" s="10"/>
    </row>
    <row r="6" spans="1:14" x14ac:dyDescent="0.3">
      <c r="A6" s="74" t="s">
        <v>145</v>
      </c>
      <c r="B6" s="81" t="s">
        <v>0</v>
      </c>
      <c r="C6" s="77" t="s">
        <v>1</v>
      </c>
      <c r="D6" s="77" t="s">
        <v>179</v>
      </c>
      <c r="E6" s="77" t="s">
        <v>3</v>
      </c>
      <c r="F6" s="77" t="s">
        <v>4</v>
      </c>
      <c r="G6" s="77" t="s">
        <v>5</v>
      </c>
      <c r="H6" s="83" t="s">
        <v>6</v>
      </c>
      <c r="I6" s="77" t="s">
        <v>7</v>
      </c>
      <c r="J6" s="77" t="s">
        <v>8</v>
      </c>
      <c r="K6" s="77" t="s">
        <v>9</v>
      </c>
      <c r="L6" s="77" t="s">
        <v>10</v>
      </c>
      <c r="M6" s="77" t="s">
        <v>11</v>
      </c>
      <c r="N6" s="72" t="s">
        <v>12</v>
      </c>
    </row>
    <row r="7" spans="1:14" x14ac:dyDescent="0.3">
      <c r="A7" s="75" t="s">
        <v>146</v>
      </c>
      <c r="B7" s="78">
        <v>401614.58</v>
      </c>
      <c r="C7" s="78">
        <v>401614.58</v>
      </c>
      <c r="D7" s="78">
        <v>401614.58</v>
      </c>
      <c r="E7" s="78">
        <v>401614.58</v>
      </c>
      <c r="F7" s="78">
        <v>401614.58</v>
      </c>
      <c r="G7" s="78">
        <v>401614.58</v>
      </c>
      <c r="H7" s="78">
        <v>401614.58</v>
      </c>
      <c r="I7" s="78">
        <v>401614.58</v>
      </c>
      <c r="J7" s="78">
        <v>401614.58</v>
      </c>
      <c r="K7" s="78">
        <v>401614.58</v>
      </c>
      <c r="L7" s="78">
        <v>401614.58</v>
      </c>
      <c r="M7" s="78">
        <v>401614.62</v>
      </c>
      <c r="N7" s="12">
        <f>SUM(B7:M7)</f>
        <v>4819375</v>
      </c>
    </row>
    <row r="8" spans="1:14" x14ac:dyDescent="0.3">
      <c r="A8" s="76" t="s">
        <v>147</v>
      </c>
      <c r="B8" s="79">
        <v>375000</v>
      </c>
      <c r="C8" s="79">
        <v>375000</v>
      </c>
      <c r="D8" s="79">
        <v>375000</v>
      </c>
      <c r="E8" s="79">
        <v>375000</v>
      </c>
      <c r="F8" s="79">
        <v>375000</v>
      </c>
      <c r="G8" s="79">
        <v>375000</v>
      </c>
      <c r="H8" s="79">
        <v>375000</v>
      </c>
      <c r="I8" s="79">
        <v>375000</v>
      </c>
      <c r="J8" s="79">
        <v>375000</v>
      </c>
      <c r="K8" s="79">
        <v>375000</v>
      </c>
      <c r="L8" s="79">
        <v>375000</v>
      </c>
      <c r="M8" s="79">
        <v>375000</v>
      </c>
      <c r="N8" s="73">
        <f t="shared" ref="N8:N9" si="0">SUM(B8:M8)</f>
        <v>4500000</v>
      </c>
    </row>
    <row r="9" spans="1:14" ht="15" thickBot="1" x14ac:dyDescent="0.35">
      <c r="A9" s="75" t="s">
        <v>148</v>
      </c>
      <c r="B9" s="80">
        <v>250000</v>
      </c>
      <c r="C9" s="80">
        <v>250000</v>
      </c>
      <c r="D9" s="80">
        <v>250000</v>
      </c>
      <c r="E9" s="80">
        <v>250000</v>
      </c>
      <c r="F9" s="80">
        <v>250000</v>
      </c>
      <c r="G9" s="80">
        <v>250000</v>
      </c>
      <c r="H9" s="80">
        <v>250000</v>
      </c>
      <c r="I9" s="80">
        <v>250000</v>
      </c>
      <c r="J9" s="80">
        <v>250000</v>
      </c>
      <c r="K9" s="80">
        <v>250000</v>
      </c>
      <c r="L9" s="80">
        <v>250000</v>
      </c>
      <c r="M9" s="80">
        <v>250000</v>
      </c>
      <c r="N9" s="12">
        <f t="shared" si="0"/>
        <v>3000000</v>
      </c>
    </row>
    <row r="10" spans="1:14" ht="15" thickBot="1" x14ac:dyDescent="0.35">
      <c r="A10" s="76" t="s">
        <v>149</v>
      </c>
      <c r="B10" s="82">
        <f t="shared" ref="B10:N10" si="1">SUM(B7:B9)</f>
        <v>1026614.5800000001</v>
      </c>
      <c r="C10" s="82">
        <f t="shared" si="1"/>
        <v>1026614.5800000001</v>
      </c>
      <c r="D10" s="82">
        <f t="shared" si="1"/>
        <v>1026614.5800000001</v>
      </c>
      <c r="E10" s="82">
        <f t="shared" si="1"/>
        <v>1026614.5800000001</v>
      </c>
      <c r="F10" s="82">
        <f t="shared" si="1"/>
        <v>1026614.5800000001</v>
      </c>
      <c r="G10" s="82">
        <f t="shared" si="1"/>
        <v>1026614.5800000001</v>
      </c>
      <c r="H10" s="82">
        <f t="shared" si="1"/>
        <v>1026614.5800000001</v>
      </c>
      <c r="I10" s="82">
        <f t="shared" si="1"/>
        <v>1026614.5800000001</v>
      </c>
      <c r="J10" s="82">
        <f t="shared" si="1"/>
        <v>1026614.5800000001</v>
      </c>
      <c r="K10" s="82">
        <f t="shared" si="1"/>
        <v>1026614.5800000001</v>
      </c>
      <c r="L10" s="82">
        <f t="shared" si="1"/>
        <v>1026614.5800000001</v>
      </c>
      <c r="M10" s="82">
        <f>SUM(M7:M9)</f>
        <v>1026614.62</v>
      </c>
      <c r="N10" s="14">
        <f t="shared" si="1"/>
        <v>12319375</v>
      </c>
    </row>
    <row r="11" spans="1:14" ht="15" thickTop="1" x14ac:dyDescent="0.3">
      <c r="A11" s="5"/>
      <c r="B11" s="6"/>
      <c r="C11" s="1"/>
      <c r="E11" s="1"/>
      <c r="F11" s="1"/>
      <c r="G11" s="1"/>
      <c r="H11" s="7"/>
      <c r="I11" s="1"/>
      <c r="J11" s="1"/>
      <c r="K11" s="1"/>
      <c r="L11" s="1"/>
      <c r="M11" s="1"/>
      <c r="N11" s="1"/>
    </row>
    <row r="15" spans="1:14" x14ac:dyDescent="0.3">
      <c r="D15" s="1"/>
      <c r="F15" s="1"/>
      <c r="G15" s="1"/>
      <c r="H15" s="1"/>
      <c r="I15" s="7"/>
      <c r="J15" s="1"/>
    </row>
    <row r="16" spans="1:14" x14ac:dyDescent="0.3">
      <c r="D16" s="18"/>
      <c r="E16" s="18"/>
      <c r="F16" s="18"/>
      <c r="G16" s="10"/>
      <c r="H16" s="18"/>
      <c r="I16" s="19"/>
      <c r="J16" s="18"/>
    </row>
    <row r="17" spans="4:10" x14ac:dyDescent="0.3">
      <c r="D17" s="67" t="s">
        <v>178</v>
      </c>
      <c r="E17" s="67"/>
      <c r="F17" s="67"/>
      <c r="G17" s="1"/>
      <c r="H17" s="67" t="s">
        <v>166</v>
      </c>
      <c r="I17" s="67"/>
      <c r="J17" s="67"/>
    </row>
    <row r="18" spans="4:10" x14ac:dyDescent="0.3">
      <c r="D18" s="68" t="s">
        <v>165</v>
      </c>
      <c r="E18" s="68"/>
      <c r="F18" s="68"/>
      <c r="G18" s="1"/>
      <c r="H18" s="68" t="s">
        <v>167</v>
      </c>
      <c r="I18" s="68"/>
      <c r="J18" s="68"/>
    </row>
    <row r="19" spans="4:10" x14ac:dyDescent="0.3">
      <c r="D19" s="1"/>
      <c r="F19" s="1"/>
      <c r="G19" s="1"/>
      <c r="H19" s="1"/>
      <c r="I19" s="7"/>
      <c r="J19" s="1"/>
    </row>
  </sheetData>
  <mergeCells count="7">
    <mergeCell ref="D17:F17"/>
    <mergeCell ref="H17:J17"/>
    <mergeCell ref="D18:F18"/>
    <mergeCell ref="H18:J18"/>
    <mergeCell ref="A1:N1"/>
    <mergeCell ref="A2:N2"/>
    <mergeCell ref="E3:I3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"/>
  <sheetViews>
    <sheetView workbookViewId="0">
      <selection activeCell="E19" sqref="E19"/>
    </sheetView>
  </sheetViews>
  <sheetFormatPr baseColWidth="10" defaultRowHeight="14.4" x14ac:dyDescent="0.3"/>
  <cols>
    <col min="2" max="2" width="15.109375" customWidth="1"/>
    <col min="15" max="15" width="11.6640625" bestFit="1" customWidth="1"/>
  </cols>
  <sheetData>
    <row r="1" spans="1:15" ht="21" x14ac:dyDescent="0.4">
      <c r="A1" s="1"/>
      <c r="D1" s="1"/>
      <c r="F1" s="71" t="s">
        <v>170</v>
      </c>
      <c r="G1" s="71"/>
      <c r="H1" s="71"/>
      <c r="I1" s="71"/>
      <c r="J1" s="71"/>
      <c r="K1" s="1"/>
      <c r="L1" s="1"/>
      <c r="M1" s="1"/>
      <c r="N1" s="1"/>
      <c r="O1" s="1"/>
    </row>
    <row r="2" spans="1:15" ht="15" thickBot="1" x14ac:dyDescent="0.35">
      <c r="A2" s="1"/>
      <c r="B2" s="8" t="s">
        <v>148</v>
      </c>
      <c r="C2" s="13">
        <v>250000</v>
      </c>
      <c r="D2" s="13">
        <v>250000</v>
      </c>
      <c r="E2" s="13">
        <v>250000</v>
      </c>
      <c r="F2" s="13">
        <v>250000</v>
      </c>
      <c r="G2" s="13">
        <v>250000</v>
      </c>
      <c r="H2" s="13">
        <v>250000</v>
      </c>
      <c r="I2" s="13">
        <v>250000</v>
      </c>
      <c r="J2" s="13">
        <v>250000</v>
      </c>
      <c r="K2" s="13">
        <v>250000</v>
      </c>
      <c r="L2" s="13">
        <v>250000</v>
      </c>
      <c r="M2" s="13">
        <v>250000</v>
      </c>
      <c r="N2" s="13">
        <v>250000</v>
      </c>
      <c r="O2" s="13">
        <f>SUM(C2:N2)</f>
        <v>3000000</v>
      </c>
    </row>
  </sheetData>
  <mergeCells count="1"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EGRESOS</vt:lpstr>
      <vt:lpstr>INGRESOS</vt:lpstr>
      <vt:lpstr>PROYECCION INGRESO PROPIO</vt:lpstr>
      <vt:lpstr>EGRESOS!Área_de_impresión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EGREJUR100</dc:creator>
  <cp:lastModifiedBy>UPPN</cp:lastModifiedBy>
  <cp:lastPrinted>2021-01-28T16:58:52Z</cp:lastPrinted>
  <dcterms:created xsi:type="dcterms:W3CDTF">2016-09-06T14:58:04Z</dcterms:created>
  <dcterms:modified xsi:type="dcterms:W3CDTF">2021-09-06T18:02:35Z</dcterms:modified>
</cp:coreProperties>
</file>